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ea1-my.sharepoint.com/personal/nihat_zal_eea_europa_eu/Documents/Groundwater/Groundwater Level indicator/Eionet Consultation/"/>
    </mc:Choice>
  </mc:AlternateContent>
  <xr:revisionPtr revIDLastSave="178" documentId="13_ncr:1_{2488353C-06D3-40A1-8CEE-E1DF905F6B63}" xr6:coauthVersionLast="47" xr6:coauthVersionMax="47" xr10:uidLastSave="{8355BA7D-3F1D-4D06-BAF5-F774EA4978AF}"/>
  <bookViews>
    <workbookView xWindow="-120" yWindow="-120" windowWidth="29040" windowHeight="15840" activeTab="1" xr2:uid="{52E9C189-287C-47C6-8269-BA46BD6ABA95}"/>
  </bookViews>
  <sheets>
    <sheet name="Figure 1a" sheetId="5" r:id="rId1"/>
    <sheet name="Figure 1b" sheetId="1" r:id="rId2"/>
  </sheets>
  <definedNames>
    <definedName name="_xlnm._FilterDatabase" localSheetId="0" hidden="1">'Figure 1a'!$C$3:$H$22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5" l="1"/>
  <c r="N4" i="5"/>
  <c r="M5" i="5"/>
  <c r="N5" i="5"/>
  <c r="M6" i="5"/>
  <c r="N6" i="5"/>
  <c r="M7" i="5"/>
  <c r="N7" i="5"/>
  <c r="L7" i="5"/>
  <c r="F24" i="5"/>
  <c r="G24" i="5"/>
  <c r="H24" i="5"/>
  <c r="E24" i="5"/>
  <c r="L6" i="5"/>
  <c r="L5" i="5"/>
  <c r="L4" i="5"/>
  <c r="C25" i="1"/>
  <c r="D25" i="1"/>
  <c r="E25" i="1"/>
  <c r="F25" i="1"/>
  <c r="G25" i="1"/>
  <c r="H25" i="1"/>
  <c r="I25" i="1"/>
  <c r="J25" i="1"/>
  <c r="K25" i="1"/>
  <c r="C29" i="1"/>
  <c r="D29" i="1"/>
  <c r="E29" i="1"/>
  <c r="F29" i="1"/>
  <c r="G29" i="1"/>
  <c r="H29" i="1"/>
  <c r="I29" i="1"/>
  <c r="J29" i="1"/>
  <c r="K29" i="1"/>
  <c r="C30" i="1"/>
  <c r="D30" i="1"/>
  <c r="E30" i="1"/>
  <c r="F30" i="1"/>
  <c r="G30" i="1"/>
  <c r="H30" i="1"/>
  <c r="I30" i="1"/>
  <c r="J30" i="1"/>
  <c r="K30" i="1"/>
  <c r="C31" i="1"/>
  <c r="D31" i="1"/>
  <c r="E31" i="1"/>
  <c r="F31" i="1"/>
  <c r="G31" i="1"/>
  <c r="H31" i="1"/>
  <c r="I31" i="1"/>
  <c r="J31" i="1"/>
  <c r="K31" i="1"/>
  <c r="C32" i="1"/>
  <c r="D32" i="1"/>
  <c r="E32" i="1"/>
  <c r="F32" i="1"/>
  <c r="G32" i="1"/>
  <c r="H32" i="1"/>
  <c r="I32" i="1"/>
  <c r="J32" i="1"/>
  <c r="K32" i="1"/>
  <c r="C33" i="1"/>
  <c r="D33" i="1"/>
  <c r="E33" i="1"/>
  <c r="F33" i="1"/>
  <c r="G33" i="1"/>
  <c r="H33" i="1"/>
  <c r="I33" i="1"/>
  <c r="J33" i="1"/>
  <c r="K33" i="1"/>
  <c r="C34" i="1"/>
  <c r="D34" i="1"/>
  <c r="E34" i="1"/>
  <c r="F34" i="1"/>
  <c r="G34" i="1"/>
  <c r="H34" i="1"/>
  <c r="I34" i="1"/>
  <c r="J34" i="1"/>
  <c r="K34" i="1"/>
  <c r="C35" i="1"/>
  <c r="D35" i="1"/>
  <c r="E35" i="1"/>
  <c r="F35" i="1"/>
  <c r="G35" i="1"/>
  <c r="H35" i="1"/>
  <c r="I35" i="1"/>
  <c r="J35" i="1"/>
  <c r="K35" i="1"/>
  <c r="C36" i="1"/>
  <c r="D36" i="1"/>
  <c r="E36" i="1"/>
  <c r="F36" i="1"/>
  <c r="G36" i="1"/>
  <c r="H36" i="1"/>
  <c r="I36" i="1"/>
  <c r="J36" i="1"/>
  <c r="K36" i="1"/>
  <c r="C37" i="1"/>
  <c r="D37" i="1"/>
  <c r="E37" i="1"/>
  <c r="F37" i="1"/>
  <c r="G37" i="1"/>
  <c r="H37" i="1"/>
  <c r="I37" i="1"/>
  <c r="J37" i="1"/>
  <c r="K37" i="1"/>
  <c r="C38" i="1"/>
  <c r="D38" i="1"/>
  <c r="E38" i="1"/>
  <c r="F38" i="1"/>
  <c r="G38" i="1"/>
  <c r="H38" i="1"/>
  <c r="I38" i="1"/>
  <c r="J38" i="1"/>
  <c r="K38" i="1"/>
  <c r="C39" i="1"/>
  <c r="D39" i="1"/>
  <c r="E39" i="1"/>
  <c r="F39" i="1"/>
  <c r="G39" i="1"/>
  <c r="H39" i="1"/>
  <c r="I39" i="1"/>
  <c r="J39" i="1"/>
  <c r="K39" i="1"/>
  <c r="C40" i="1"/>
  <c r="D40" i="1"/>
  <c r="E40" i="1"/>
  <c r="F40" i="1"/>
  <c r="G40" i="1"/>
  <c r="H40" i="1"/>
  <c r="I40" i="1"/>
  <c r="J40" i="1"/>
  <c r="K40" i="1"/>
  <c r="C41" i="1"/>
  <c r="D41" i="1"/>
  <c r="E41" i="1"/>
  <c r="F41" i="1"/>
  <c r="G41" i="1"/>
  <c r="H41" i="1"/>
  <c r="I41" i="1"/>
  <c r="J41" i="1"/>
  <c r="K41" i="1"/>
  <c r="C42" i="1"/>
  <c r="L42" i="1" s="1"/>
  <c r="D42" i="1"/>
  <c r="E42" i="1"/>
  <c r="F42" i="1"/>
  <c r="G42" i="1"/>
  <c r="H42" i="1"/>
  <c r="I42" i="1"/>
  <c r="J42" i="1"/>
  <c r="K42" i="1"/>
  <c r="C43" i="1"/>
  <c r="D43" i="1"/>
  <c r="E43" i="1"/>
  <c r="F43" i="1"/>
  <c r="G43" i="1"/>
  <c r="H43" i="1"/>
  <c r="I43" i="1"/>
  <c r="J43" i="1"/>
  <c r="K43" i="1"/>
  <c r="C44" i="1"/>
  <c r="D44" i="1"/>
  <c r="E44" i="1"/>
  <c r="F44" i="1"/>
  <c r="G44" i="1"/>
  <c r="H44" i="1"/>
  <c r="I44" i="1"/>
  <c r="J44" i="1"/>
  <c r="K44" i="1"/>
  <c r="C45" i="1"/>
  <c r="D45" i="1"/>
  <c r="E45" i="1"/>
  <c r="F45" i="1"/>
  <c r="G45" i="1"/>
  <c r="H45" i="1"/>
  <c r="I45" i="1"/>
  <c r="J45" i="1"/>
  <c r="K45" i="1"/>
  <c r="C46" i="1"/>
  <c r="D46" i="1"/>
  <c r="E46" i="1"/>
  <c r="F46" i="1"/>
  <c r="G46" i="1"/>
  <c r="H46" i="1"/>
  <c r="I46" i="1"/>
  <c r="J46" i="1"/>
  <c r="K46" i="1"/>
  <c r="C47" i="1"/>
  <c r="D47" i="1"/>
  <c r="E47" i="1"/>
  <c r="F47" i="1"/>
  <c r="G47" i="1"/>
  <c r="H47" i="1"/>
  <c r="I47" i="1"/>
  <c r="J47" i="1"/>
  <c r="K47" i="1"/>
  <c r="P23" i="1"/>
  <c r="Q5" i="1"/>
  <c r="Q30" i="1" s="1"/>
  <c r="Q6" i="1"/>
  <c r="Q31" i="1" s="1"/>
  <c r="Q7" i="1"/>
  <c r="Q8" i="1"/>
  <c r="Q9" i="1"/>
  <c r="Q34" i="1" s="1"/>
  <c r="Q10" i="1"/>
  <c r="Q35" i="1" s="1"/>
  <c r="Q11" i="1"/>
  <c r="Q36" i="1" s="1"/>
  <c r="Q12" i="1"/>
  <c r="Q37" i="1" s="1"/>
  <c r="Q13" i="1"/>
  <c r="Q38" i="1" s="1"/>
  <c r="Q14" i="1"/>
  <c r="Q39" i="1" s="1"/>
  <c r="Q15" i="1"/>
  <c r="Q40" i="1" s="1"/>
  <c r="Q16" i="1"/>
  <c r="Q41" i="1" s="1"/>
  <c r="Q17" i="1"/>
  <c r="Q42" i="1" s="1"/>
  <c r="Q18" i="1"/>
  <c r="Q43" i="1" s="1"/>
  <c r="Q19" i="1"/>
  <c r="Q44" i="1" s="1"/>
  <c r="Q20" i="1"/>
  <c r="Q45" i="1" s="1"/>
  <c r="Q21" i="1"/>
  <c r="Q46" i="1" s="1"/>
  <c r="Q22" i="1"/>
  <c r="Q47" i="1" s="1"/>
  <c r="Q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4" i="1"/>
  <c r="Q32" i="1"/>
  <c r="Q33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M3" i="5" l="1"/>
  <c r="R15" i="1"/>
  <c r="L36" i="1"/>
  <c r="L33" i="1"/>
  <c r="L39" i="1"/>
  <c r="L46" i="1"/>
  <c r="L30" i="1"/>
  <c r="N3" i="5"/>
  <c r="O6" i="5"/>
  <c r="N16" i="5" s="1"/>
  <c r="O4" i="5"/>
  <c r="M14" i="5" s="1"/>
  <c r="O7" i="5"/>
  <c r="L17" i="5" s="1"/>
  <c r="L3" i="5"/>
  <c r="O5" i="5"/>
  <c r="R20" i="1"/>
  <c r="R8" i="1"/>
  <c r="L45" i="1"/>
  <c r="L31" i="1"/>
  <c r="L29" i="1"/>
  <c r="L47" i="1"/>
  <c r="L40" i="1"/>
  <c r="L34" i="1"/>
  <c r="L38" i="1"/>
  <c r="L41" i="1"/>
  <c r="L32" i="1"/>
  <c r="L43" i="1"/>
  <c r="L37" i="1"/>
  <c r="L44" i="1"/>
  <c r="L35" i="1"/>
  <c r="R4" i="1"/>
  <c r="P29" i="1" s="1"/>
  <c r="R17" i="1"/>
  <c r="O42" i="1" s="1"/>
  <c r="R42" i="1" s="1"/>
  <c r="R11" i="1"/>
  <c r="O36" i="1" s="1"/>
  <c r="R36" i="1" s="1"/>
  <c r="R5" i="1"/>
  <c r="O30" i="1" s="1"/>
  <c r="R30" i="1" s="1"/>
  <c r="R14" i="1"/>
  <c r="O39" i="1" s="1"/>
  <c r="R39" i="1" s="1"/>
  <c r="Q23" i="1"/>
  <c r="R9" i="1"/>
  <c r="O34" i="1" s="1"/>
  <c r="R34" i="1" s="1"/>
  <c r="O40" i="1"/>
  <c r="R40" i="1" s="1"/>
  <c r="O45" i="1"/>
  <c r="R45" i="1" s="1"/>
  <c r="O33" i="1"/>
  <c r="R33" i="1" s="1"/>
  <c r="R21" i="1"/>
  <c r="O46" i="1" s="1"/>
  <c r="R46" i="1" s="1"/>
  <c r="R22" i="1"/>
  <c r="O47" i="1" s="1"/>
  <c r="R47" i="1" s="1"/>
  <c r="R16" i="1"/>
  <c r="O41" i="1" s="1"/>
  <c r="R41" i="1" s="1"/>
  <c r="R10" i="1"/>
  <c r="O35" i="1" s="1"/>
  <c r="R35" i="1" s="1"/>
  <c r="R19" i="1"/>
  <c r="O44" i="1" s="1"/>
  <c r="R44" i="1" s="1"/>
  <c r="R13" i="1"/>
  <c r="O38" i="1" s="1"/>
  <c r="R38" i="1" s="1"/>
  <c r="R7" i="1"/>
  <c r="O32" i="1" s="1"/>
  <c r="R32" i="1" s="1"/>
  <c r="R18" i="1"/>
  <c r="O43" i="1" s="1"/>
  <c r="R43" i="1" s="1"/>
  <c r="R12" i="1"/>
  <c r="O37" i="1" s="1"/>
  <c r="R37" i="1" s="1"/>
  <c r="R6" i="1"/>
  <c r="O31" i="1" s="1"/>
  <c r="R31" i="1" s="1"/>
  <c r="O23" i="1"/>
  <c r="M17" i="5" l="1"/>
  <c r="M16" i="5"/>
  <c r="O16" i="5" s="1"/>
  <c r="L16" i="5"/>
  <c r="O8" i="5"/>
  <c r="Q29" i="1"/>
  <c r="N17" i="5"/>
  <c r="L14" i="5"/>
  <c r="N14" i="5"/>
  <c r="M15" i="5"/>
  <c r="L15" i="5"/>
  <c r="O3" i="5"/>
  <c r="L13" i="5" s="1"/>
  <c r="N15" i="5"/>
  <c r="R23" i="1"/>
  <c r="P25" i="1" s="1"/>
  <c r="O29" i="1"/>
  <c r="R29" i="1" s="1"/>
  <c r="O17" i="5" l="1"/>
  <c r="O14" i="5"/>
  <c r="O15" i="5"/>
  <c r="M13" i="5"/>
  <c r="N13" i="5"/>
  <c r="O25" i="1"/>
  <c r="Q25" i="1"/>
  <c r="O13" i="5" l="1"/>
</calcChain>
</file>

<file path=xl/sharedStrings.xml><?xml version="1.0" encoding="utf-8"?>
<sst xmlns="http://schemas.openxmlformats.org/spreadsheetml/2006/main" count="228" uniqueCount="65">
  <si>
    <t>Standard scale</t>
  </si>
  <si>
    <t>VHD</t>
  </si>
  <si>
    <t>HD</t>
  </si>
  <si>
    <t>MD</t>
  </si>
  <si>
    <t>LD</t>
  </si>
  <si>
    <t>NT</t>
  </si>
  <si>
    <t>LI</t>
  </si>
  <si>
    <t>MI</t>
  </si>
  <si>
    <t>HI</t>
  </si>
  <si>
    <t>VHI</t>
  </si>
  <si>
    <t>ISO</t>
  </si>
  <si>
    <t>Grand Total</t>
  </si>
  <si>
    <t>AT</t>
  </si>
  <si>
    <t>BE</t>
  </si>
  <si>
    <t>BG</t>
  </si>
  <si>
    <t>CH</t>
  </si>
  <si>
    <t>CY</t>
  </si>
  <si>
    <t>DK</t>
  </si>
  <si>
    <t>EE</t>
  </si>
  <si>
    <t>EL</t>
  </si>
  <si>
    <t>FR</t>
  </si>
  <si>
    <t>IE</t>
  </si>
  <si>
    <t>IT</t>
  </si>
  <si>
    <t>LT</t>
  </si>
  <si>
    <t>LV</t>
  </si>
  <si>
    <t>MK</t>
  </si>
  <si>
    <t>NL</t>
  </si>
  <si>
    <t>PL</t>
  </si>
  <si>
    <t>SE</t>
  </si>
  <si>
    <t>SI</t>
  </si>
  <si>
    <t>SK</t>
  </si>
  <si>
    <t>Western Europe</t>
  </si>
  <si>
    <t>Eastern Europe</t>
  </si>
  <si>
    <t>Southern Europe</t>
  </si>
  <si>
    <t>Northern Europe</t>
  </si>
  <si>
    <t>No Sigcnificant Trend</t>
  </si>
  <si>
    <t>Region</t>
  </si>
  <si>
    <t>Total</t>
  </si>
  <si>
    <t>Europe</t>
  </si>
  <si>
    <t>Decreasing trend</t>
  </si>
  <si>
    <t>Increasing trend</t>
  </si>
  <si>
    <t>Europe (3907)</t>
  </si>
  <si>
    <t>Eastern Europe (934)</t>
  </si>
  <si>
    <t>Northern Europe (1122)</t>
  </si>
  <si>
    <t>Southern Europe (372)</t>
  </si>
  <si>
    <t>Western Europe (1479)</t>
  </si>
  <si>
    <t>Austria (114)</t>
  </si>
  <si>
    <t>Belgium (90)</t>
  </si>
  <si>
    <t>Bulgaria (116)</t>
  </si>
  <si>
    <t>Switzerland (34)</t>
  </si>
  <si>
    <t>Cyprus (31)</t>
  </si>
  <si>
    <t>Denmark (524)</t>
  </si>
  <si>
    <t>Estonia (212)</t>
  </si>
  <si>
    <t>Greece (1)</t>
  </si>
  <si>
    <t>France (1214)</t>
  </si>
  <si>
    <t>Ireland (7)</t>
  </si>
  <si>
    <t>Italy (301)</t>
  </si>
  <si>
    <t>Lithuania (47)</t>
  </si>
  <si>
    <t>Latvia (268)</t>
  </si>
  <si>
    <t>North Macedonia (7)</t>
  </si>
  <si>
    <t>Netherlands (27)</t>
  </si>
  <si>
    <t>Poland (792)</t>
  </si>
  <si>
    <t>Sweeden (64)</t>
  </si>
  <si>
    <t>Slovenia (32)</t>
  </si>
  <si>
    <t>Slovakia (26)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</si>
</sst>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2" fillId="4" borderId="1" xfId="1" applyFont="1" applyFill="1" applyBorder="1" applyAlignment="1">
      <alignment horizontal="center"/>
    </xf>
    <xf numFmtId="9" fontId="2" fillId="5" borderId="1" xfId="1" applyFont="1" applyFill="1" applyBorder="1" applyAlignment="1">
      <alignment horizontal="center"/>
    </xf>
    <xf numFmtId="9" fontId="0" fillId="6" borderId="1" xfId="1" applyFont="1" applyFill="1" applyBorder="1" applyAlignment="1">
      <alignment horizontal="center"/>
    </xf>
    <xf numFmtId="9" fontId="0" fillId="7" borderId="1" xfId="1" applyFont="1" applyFill="1" applyBorder="1" applyAlignment="1">
      <alignment horizontal="center"/>
    </xf>
    <xf numFmtId="9" fontId="0" fillId="8" borderId="1" xfId="1" applyFont="1" applyFill="1" applyBorder="1" applyAlignment="1">
      <alignment horizontal="center"/>
    </xf>
    <xf numFmtId="9" fontId="0" fillId="9" borderId="1" xfId="1" applyFont="1" applyFill="1" applyBorder="1" applyAlignment="1">
      <alignment horizontal="center"/>
    </xf>
    <xf numFmtId="9" fontId="0" fillId="10" borderId="1" xfId="1" applyFont="1" applyFill="1" applyBorder="1" applyAlignment="1">
      <alignment horizontal="center"/>
    </xf>
    <xf numFmtId="9" fontId="2" fillId="11" borderId="1" xfId="1" applyFont="1" applyFill="1" applyBorder="1" applyAlignment="1">
      <alignment horizontal="center"/>
    </xf>
    <xf numFmtId="9" fontId="2" fillId="12" borderId="1" xfId="1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13" borderId="0" xfId="0" applyFill="1"/>
    <xf numFmtId="0" fontId="0" fillId="0" borderId="1" xfId="0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9" fontId="0" fillId="14" borderId="1" xfId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1a'!$D$28</c:f>
              <c:strCache>
                <c:ptCount val="1"/>
                <c:pt idx="0">
                  <c:v>No Sigcnificant Trend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1a'!$C$29:$C$33</c:f>
              <c:strCache>
                <c:ptCount val="5"/>
                <c:pt idx="0">
                  <c:v>Europe (3907)</c:v>
                </c:pt>
                <c:pt idx="1">
                  <c:v>Eastern Europe (934)</c:v>
                </c:pt>
                <c:pt idx="2">
                  <c:v>Northern Europe (1122)</c:v>
                </c:pt>
                <c:pt idx="3">
                  <c:v>Southern Europe (372)</c:v>
                </c:pt>
                <c:pt idx="4">
                  <c:v>Western Europe (1479)</c:v>
                </c:pt>
              </c:strCache>
            </c:strRef>
          </c:cat>
          <c:val>
            <c:numRef>
              <c:f>'Figure 1a'!$D$29:$D$33</c:f>
              <c:numCache>
                <c:formatCode>0%</c:formatCode>
                <c:ptCount val="5"/>
                <c:pt idx="0">
                  <c:v>0.80829280778090606</c:v>
                </c:pt>
                <c:pt idx="1">
                  <c:v>0.71627408993576014</c:v>
                </c:pt>
                <c:pt idx="2">
                  <c:v>0.8172905525846702</c:v>
                </c:pt>
                <c:pt idx="3">
                  <c:v>0.83870967741935487</c:v>
                </c:pt>
                <c:pt idx="4">
                  <c:v>0.85192697768762682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5-48E1-889E-BADE9627CBF8}"/>
            </c:ext>
          </c:extLst>
        </c:ser>
        <c:ser>
          <c:idx val="1"/>
          <c:order val="1"/>
          <c:tx>
            <c:strRef>
              <c:f>'Figure 1a'!$E$28</c:f>
              <c:strCache>
                <c:ptCount val="1"/>
                <c:pt idx="0">
                  <c:v>Decreasing trend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'Figure 1a'!$C$29:$C$33</c:f>
              <c:strCache>
                <c:ptCount val="5"/>
                <c:pt idx="0">
                  <c:v>Europe (3907)</c:v>
                </c:pt>
                <c:pt idx="1">
                  <c:v>Eastern Europe (934)</c:v>
                </c:pt>
                <c:pt idx="2">
                  <c:v>Northern Europe (1122)</c:v>
                </c:pt>
                <c:pt idx="3">
                  <c:v>Southern Europe (372)</c:v>
                </c:pt>
                <c:pt idx="4">
                  <c:v>Western Europe (1479)</c:v>
                </c:pt>
              </c:strCache>
            </c:strRef>
          </c:cat>
          <c:val>
            <c:numRef>
              <c:f>'Figure 1a'!$E$29:$E$33</c:f>
              <c:numCache>
                <c:formatCode>0%</c:formatCode>
                <c:ptCount val="5"/>
                <c:pt idx="0">
                  <c:v>9.2654210391604819E-2</c:v>
                </c:pt>
                <c:pt idx="1">
                  <c:v>5.1391862955032119E-2</c:v>
                </c:pt>
                <c:pt idx="2">
                  <c:v>9.1800356506238856E-2</c:v>
                </c:pt>
                <c:pt idx="3">
                  <c:v>0.1424731182795699</c:v>
                </c:pt>
                <c:pt idx="4">
                  <c:v>0.1068289384719405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F5-48E1-889E-BADE9627CBF8}"/>
            </c:ext>
          </c:extLst>
        </c:ser>
        <c:ser>
          <c:idx val="2"/>
          <c:order val="2"/>
          <c:tx>
            <c:strRef>
              <c:f>'Figure 1a'!$F$28</c:f>
              <c:strCache>
                <c:ptCount val="1"/>
                <c:pt idx="0">
                  <c:v>Increasing trend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'Figure 1a'!$C$29:$C$33</c:f>
              <c:strCache>
                <c:ptCount val="5"/>
                <c:pt idx="0">
                  <c:v>Europe (3907)</c:v>
                </c:pt>
                <c:pt idx="1">
                  <c:v>Eastern Europe (934)</c:v>
                </c:pt>
                <c:pt idx="2">
                  <c:v>Northern Europe (1122)</c:v>
                </c:pt>
                <c:pt idx="3">
                  <c:v>Southern Europe (372)</c:v>
                </c:pt>
                <c:pt idx="4">
                  <c:v>Western Europe (1479)</c:v>
                </c:pt>
              </c:strCache>
            </c:strRef>
          </c:cat>
          <c:val>
            <c:numRef>
              <c:f>'Figure 1a'!$F$29:$F$33</c:f>
              <c:numCache>
                <c:formatCode>0%</c:formatCode>
                <c:ptCount val="5"/>
                <c:pt idx="0">
                  <c:v>9.9052981827489117E-2</c:v>
                </c:pt>
                <c:pt idx="1">
                  <c:v>0.23233404710920771</c:v>
                </c:pt>
                <c:pt idx="2">
                  <c:v>9.0909090909090912E-2</c:v>
                </c:pt>
                <c:pt idx="3">
                  <c:v>1.8817204301075269E-2</c:v>
                </c:pt>
                <c:pt idx="4">
                  <c:v>4.1244083840432724E-2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F5-48E1-889E-BADE9627C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287024"/>
        <c:axId val="197287856"/>
      </c:barChart>
      <c:catAx>
        <c:axId val="19728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287856"/>
        <c:crosses val="autoZero"/>
        <c:auto val="1"/>
        <c:lblAlgn val="ctr"/>
        <c:lblOffset val="100"/>
        <c:noMultiLvlLbl val="0"/>
      </c:catAx>
      <c:valAx>
        <c:axId val="1972878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monitoring stations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287024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1b'!$V$28</c:f>
              <c:strCache>
                <c:ptCount val="1"/>
                <c:pt idx="0">
                  <c:v>No Sigcnificant Trend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1b'!$U$29:$U$47</c:f>
              <c:strCache>
                <c:ptCount val="19"/>
                <c:pt idx="0">
                  <c:v>Austria (114)</c:v>
                </c:pt>
                <c:pt idx="1">
                  <c:v>Belgium (90)</c:v>
                </c:pt>
                <c:pt idx="2">
                  <c:v>Bulgaria (116)</c:v>
                </c:pt>
                <c:pt idx="3">
                  <c:v>Switzerland (34)</c:v>
                </c:pt>
                <c:pt idx="4">
                  <c:v>Cyprus (31)</c:v>
                </c:pt>
                <c:pt idx="5">
                  <c:v>Denmark (524)</c:v>
                </c:pt>
                <c:pt idx="6">
                  <c:v>Estonia (212)</c:v>
                </c:pt>
                <c:pt idx="7">
                  <c:v>Greece (1)</c:v>
                </c:pt>
                <c:pt idx="8">
                  <c:v>France (1214)</c:v>
                </c:pt>
                <c:pt idx="9">
                  <c:v>Ireland (7)</c:v>
                </c:pt>
                <c:pt idx="10">
                  <c:v>Italy (301)</c:v>
                </c:pt>
                <c:pt idx="11">
                  <c:v>Lithuania (47)</c:v>
                </c:pt>
                <c:pt idx="12">
                  <c:v>Latvia (268)</c:v>
                </c:pt>
                <c:pt idx="13">
                  <c:v>North Macedonia (7)</c:v>
                </c:pt>
                <c:pt idx="14">
                  <c:v>Netherlands (27)</c:v>
                </c:pt>
                <c:pt idx="15">
                  <c:v>Poland (792)</c:v>
                </c:pt>
                <c:pt idx="16">
                  <c:v>Sweeden (64)</c:v>
                </c:pt>
                <c:pt idx="17">
                  <c:v>Slovenia (32)</c:v>
                </c:pt>
                <c:pt idx="18">
                  <c:v>Slovakia (26)</c:v>
                </c:pt>
              </c:strCache>
            </c:strRef>
          </c:cat>
          <c:val>
            <c:numRef>
              <c:f>'Figure 1b'!$V$29:$V$47</c:f>
              <c:numCache>
                <c:formatCode>0%</c:formatCode>
                <c:ptCount val="19"/>
                <c:pt idx="0">
                  <c:v>0.73684210526315785</c:v>
                </c:pt>
                <c:pt idx="1">
                  <c:v>0.77777777777777779</c:v>
                </c:pt>
                <c:pt idx="2">
                  <c:v>0.7931034482758621</c:v>
                </c:pt>
                <c:pt idx="3">
                  <c:v>0.82352941176470584</c:v>
                </c:pt>
                <c:pt idx="4">
                  <c:v>0.83870967741935487</c:v>
                </c:pt>
                <c:pt idx="5">
                  <c:v>0.85496183206106868</c:v>
                </c:pt>
                <c:pt idx="6">
                  <c:v>0.72641509433962259</c:v>
                </c:pt>
                <c:pt idx="7">
                  <c:v>1</c:v>
                </c:pt>
                <c:pt idx="8">
                  <c:v>0.87149917627677098</c:v>
                </c:pt>
                <c:pt idx="9">
                  <c:v>0.8571428571428571</c:v>
                </c:pt>
                <c:pt idx="10">
                  <c:v>0.84053156146179397</c:v>
                </c:pt>
                <c:pt idx="11">
                  <c:v>0.8936170212765957</c:v>
                </c:pt>
                <c:pt idx="12">
                  <c:v>0.82835820895522383</c:v>
                </c:pt>
                <c:pt idx="13">
                  <c:v>0.8571428571428571</c:v>
                </c:pt>
                <c:pt idx="14">
                  <c:v>0.7407407407407407</c:v>
                </c:pt>
                <c:pt idx="15">
                  <c:v>0.70454545454545459</c:v>
                </c:pt>
                <c:pt idx="16">
                  <c:v>0.703125</c:v>
                </c:pt>
                <c:pt idx="17">
                  <c:v>0.8125</c:v>
                </c:pt>
                <c:pt idx="18">
                  <c:v>0.73076923076923073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C5-492C-996E-8B7C3B77B6FC}"/>
            </c:ext>
          </c:extLst>
        </c:ser>
        <c:ser>
          <c:idx val="1"/>
          <c:order val="1"/>
          <c:tx>
            <c:strRef>
              <c:f>'Figure 1b'!$W$28</c:f>
              <c:strCache>
                <c:ptCount val="1"/>
                <c:pt idx="0">
                  <c:v>Decreasing trend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'Figure 1b'!$U$29:$U$47</c:f>
              <c:strCache>
                <c:ptCount val="19"/>
                <c:pt idx="0">
                  <c:v>Austria (114)</c:v>
                </c:pt>
                <c:pt idx="1">
                  <c:v>Belgium (90)</c:v>
                </c:pt>
                <c:pt idx="2">
                  <c:v>Bulgaria (116)</c:v>
                </c:pt>
                <c:pt idx="3">
                  <c:v>Switzerland (34)</c:v>
                </c:pt>
                <c:pt idx="4">
                  <c:v>Cyprus (31)</c:v>
                </c:pt>
                <c:pt idx="5">
                  <c:v>Denmark (524)</c:v>
                </c:pt>
                <c:pt idx="6">
                  <c:v>Estonia (212)</c:v>
                </c:pt>
                <c:pt idx="7">
                  <c:v>Greece (1)</c:v>
                </c:pt>
                <c:pt idx="8">
                  <c:v>France (1214)</c:v>
                </c:pt>
                <c:pt idx="9">
                  <c:v>Ireland (7)</c:v>
                </c:pt>
                <c:pt idx="10">
                  <c:v>Italy (301)</c:v>
                </c:pt>
                <c:pt idx="11">
                  <c:v>Lithuania (47)</c:v>
                </c:pt>
                <c:pt idx="12">
                  <c:v>Latvia (268)</c:v>
                </c:pt>
                <c:pt idx="13">
                  <c:v>North Macedonia (7)</c:v>
                </c:pt>
                <c:pt idx="14">
                  <c:v>Netherlands (27)</c:v>
                </c:pt>
                <c:pt idx="15">
                  <c:v>Poland (792)</c:v>
                </c:pt>
                <c:pt idx="16">
                  <c:v>Sweeden (64)</c:v>
                </c:pt>
                <c:pt idx="17">
                  <c:v>Slovenia (32)</c:v>
                </c:pt>
                <c:pt idx="18">
                  <c:v>Slovakia (26)</c:v>
                </c:pt>
              </c:strCache>
            </c:strRef>
          </c:cat>
          <c:val>
            <c:numRef>
              <c:f>'Figure 1b'!$W$29:$W$47</c:f>
              <c:numCache>
                <c:formatCode>0%</c:formatCode>
                <c:ptCount val="19"/>
                <c:pt idx="0">
                  <c:v>0.18421052631578946</c:v>
                </c:pt>
                <c:pt idx="1">
                  <c:v>8.8888888888888892E-2</c:v>
                </c:pt>
                <c:pt idx="2">
                  <c:v>0.11206896551724138</c:v>
                </c:pt>
                <c:pt idx="3">
                  <c:v>0.11764705882352941</c:v>
                </c:pt>
                <c:pt idx="4">
                  <c:v>6.4516129032258063E-2</c:v>
                </c:pt>
                <c:pt idx="5">
                  <c:v>7.061068702290077E-2</c:v>
                </c:pt>
                <c:pt idx="6">
                  <c:v>0.13207547169811321</c:v>
                </c:pt>
                <c:pt idx="7">
                  <c:v>0</c:v>
                </c:pt>
                <c:pt idx="8">
                  <c:v>9.7199341021416807E-2</c:v>
                </c:pt>
                <c:pt idx="9">
                  <c:v>0.14285714285714285</c:v>
                </c:pt>
                <c:pt idx="10">
                  <c:v>0.14950166112956811</c:v>
                </c:pt>
                <c:pt idx="11">
                  <c:v>6.3829787234042548E-2</c:v>
                </c:pt>
                <c:pt idx="12">
                  <c:v>5.5970149253731345E-2</c:v>
                </c:pt>
                <c:pt idx="13">
                  <c:v>0.14285714285714285</c:v>
                </c:pt>
                <c:pt idx="14">
                  <c:v>0.25925925925925924</c:v>
                </c:pt>
                <c:pt idx="15">
                  <c:v>3.6616161616161616E-2</c:v>
                </c:pt>
                <c:pt idx="16">
                  <c:v>0.296875</c:v>
                </c:pt>
                <c:pt idx="17">
                  <c:v>0.15625</c:v>
                </c:pt>
                <c:pt idx="18">
                  <c:v>0.23076923076923078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C5-492C-996E-8B7C3B77B6FC}"/>
            </c:ext>
          </c:extLst>
        </c:ser>
        <c:ser>
          <c:idx val="2"/>
          <c:order val="2"/>
          <c:tx>
            <c:strRef>
              <c:f>'Figure 1b'!$X$28</c:f>
              <c:strCache>
                <c:ptCount val="1"/>
                <c:pt idx="0">
                  <c:v>Increasing trend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'Figure 1b'!$U$29:$U$47</c:f>
              <c:strCache>
                <c:ptCount val="19"/>
                <c:pt idx="0">
                  <c:v>Austria (114)</c:v>
                </c:pt>
                <c:pt idx="1">
                  <c:v>Belgium (90)</c:v>
                </c:pt>
                <c:pt idx="2">
                  <c:v>Bulgaria (116)</c:v>
                </c:pt>
                <c:pt idx="3">
                  <c:v>Switzerland (34)</c:v>
                </c:pt>
                <c:pt idx="4">
                  <c:v>Cyprus (31)</c:v>
                </c:pt>
                <c:pt idx="5">
                  <c:v>Denmark (524)</c:v>
                </c:pt>
                <c:pt idx="6">
                  <c:v>Estonia (212)</c:v>
                </c:pt>
                <c:pt idx="7">
                  <c:v>Greece (1)</c:v>
                </c:pt>
                <c:pt idx="8">
                  <c:v>France (1214)</c:v>
                </c:pt>
                <c:pt idx="9">
                  <c:v>Ireland (7)</c:v>
                </c:pt>
                <c:pt idx="10">
                  <c:v>Italy (301)</c:v>
                </c:pt>
                <c:pt idx="11">
                  <c:v>Lithuania (47)</c:v>
                </c:pt>
                <c:pt idx="12">
                  <c:v>Latvia (268)</c:v>
                </c:pt>
                <c:pt idx="13">
                  <c:v>North Macedonia (7)</c:v>
                </c:pt>
                <c:pt idx="14">
                  <c:v>Netherlands (27)</c:v>
                </c:pt>
                <c:pt idx="15">
                  <c:v>Poland (792)</c:v>
                </c:pt>
                <c:pt idx="16">
                  <c:v>Sweeden (64)</c:v>
                </c:pt>
                <c:pt idx="17">
                  <c:v>Slovenia (32)</c:v>
                </c:pt>
                <c:pt idx="18">
                  <c:v>Slovakia (26)</c:v>
                </c:pt>
              </c:strCache>
            </c:strRef>
          </c:cat>
          <c:val>
            <c:numRef>
              <c:f>'Figure 1b'!$X$29:$X$47</c:f>
              <c:numCache>
                <c:formatCode>0%</c:formatCode>
                <c:ptCount val="19"/>
                <c:pt idx="0">
                  <c:v>7.8947368421052627E-2</c:v>
                </c:pt>
                <c:pt idx="1">
                  <c:v>0.13333333333333333</c:v>
                </c:pt>
                <c:pt idx="2">
                  <c:v>9.4827586206896547E-2</c:v>
                </c:pt>
                <c:pt idx="3">
                  <c:v>5.8823529411764705E-2</c:v>
                </c:pt>
                <c:pt idx="4">
                  <c:v>9.6774193548387094E-2</c:v>
                </c:pt>
                <c:pt idx="5">
                  <c:v>7.4427480916030533E-2</c:v>
                </c:pt>
                <c:pt idx="6">
                  <c:v>0.14150943396226415</c:v>
                </c:pt>
                <c:pt idx="7">
                  <c:v>0</c:v>
                </c:pt>
                <c:pt idx="8">
                  <c:v>3.130148270181219E-2</c:v>
                </c:pt>
                <c:pt idx="9">
                  <c:v>0</c:v>
                </c:pt>
                <c:pt idx="10">
                  <c:v>9.9667774086378731E-3</c:v>
                </c:pt>
                <c:pt idx="11">
                  <c:v>4.2553191489361701E-2</c:v>
                </c:pt>
                <c:pt idx="12">
                  <c:v>0.11567164179104478</c:v>
                </c:pt>
                <c:pt idx="13">
                  <c:v>0</c:v>
                </c:pt>
                <c:pt idx="14">
                  <c:v>0</c:v>
                </c:pt>
                <c:pt idx="15">
                  <c:v>0.25883838383838381</c:v>
                </c:pt>
                <c:pt idx="16">
                  <c:v>0</c:v>
                </c:pt>
                <c:pt idx="17">
                  <c:v>3.125E-2</c:v>
                </c:pt>
                <c:pt idx="18">
                  <c:v>3.8461538461538464E-2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C5-492C-996E-8B7C3B77B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89624639"/>
        <c:axId val="189636703"/>
      </c:barChart>
      <c:catAx>
        <c:axId val="18962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636703"/>
        <c:crosses val="autoZero"/>
        <c:auto val="1"/>
        <c:lblAlgn val="ctr"/>
        <c:lblOffset val="100"/>
        <c:noMultiLvlLbl val="0"/>
      </c:catAx>
      <c:valAx>
        <c:axId val="18963670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montoring</a:t>
                </a:r>
                <a:r>
                  <a:rPr lang="en-US" baseline="0"/>
                  <a:t> stations (%)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624639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28</xdr:row>
      <xdr:rowOff>42862</xdr:rowOff>
    </xdr:from>
    <xdr:to>
      <xdr:col>12</xdr:col>
      <xdr:colOff>685800</xdr:colOff>
      <xdr:row>42</xdr:row>
      <xdr:rowOff>119062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9CCB6E-6E9C-4AD7-AD2C-218BEBECD2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9524</xdr:colOff>
      <xdr:row>27</xdr:row>
      <xdr:rowOff>4761</xdr:rowOff>
    </xdr:from>
    <xdr:to>
      <xdr:col>36</xdr:col>
      <xdr:colOff>419099</xdr:colOff>
      <xdr:row>47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3808BB-CD4B-4508-82B0-4814E8315D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21D2B-88FB-4F2D-8D99-357A1CD1F08D}">
  <dimension ref="B2:O44"/>
  <sheetViews>
    <sheetView topLeftCell="A13" zoomScaleNormal="100" workbookViewId="0">
      <selection activeCell="C48" sqref="C48"/>
    </sheetView>
  </sheetViews>
  <sheetFormatPr defaultColWidth="8.85546875" defaultRowHeight="15" x14ac:dyDescent="0.25"/>
  <cols>
    <col min="3" max="3" width="23.85546875" bestFit="1" customWidth="1"/>
    <col min="4" max="6" width="20" bestFit="1" customWidth="1"/>
    <col min="7" max="7" width="21.85546875" bestFit="1" customWidth="1"/>
    <col min="8" max="8" width="11.140625" bestFit="1" customWidth="1"/>
    <col min="11" max="11" width="17" customWidth="1"/>
    <col min="12" max="12" width="16" bestFit="1" customWidth="1"/>
    <col min="13" max="13" width="20" bestFit="1" customWidth="1"/>
    <col min="14" max="14" width="15.42578125" bestFit="1" customWidth="1"/>
  </cols>
  <sheetData>
    <row r="2" spans="3:15" x14ac:dyDescent="0.25">
      <c r="C2" s="3" t="s">
        <v>0</v>
      </c>
      <c r="D2" s="53"/>
      <c r="E2" s="54"/>
      <c r="F2" s="54"/>
      <c r="G2" s="54"/>
      <c r="H2" s="54"/>
      <c r="K2" s="13"/>
      <c r="L2" s="6" t="s">
        <v>39</v>
      </c>
      <c r="M2" s="8" t="s">
        <v>35</v>
      </c>
      <c r="N2" s="10" t="s">
        <v>40</v>
      </c>
      <c r="O2" s="13" t="s">
        <v>37</v>
      </c>
    </row>
    <row r="3" spans="3:15" x14ac:dyDescent="0.25">
      <c r="C3" s="13" t="s">
        <v>10</v>
      </c>
      <c r="D3" s="13" t="s">
        <v>36</v>
      </c>
      <c r="E3" s="6" t="s">
        <v>39</v>
      </c>
      <c r="F3" s="8" t="s">
        <v>35</v>
      </c>
      <c r="G3" s="10" t="s">
        <v>40</v>
      </c>
      <c r="H3" s="13" t="s">
        <v>11</v>
      </c>
      <c r="K3" s="13" t="s">
        <v>38</v>
      </c>
      <c r="L3" s="46">
        <f>SUM(L4:L7)</f>
        <v>362</v>
      </c>
      <c r="M3" s="46">
        <f t="shared" ref="M3:N3" si="0">SUM(M4:M7)</f>
        <v>3158</v>
      </c>
      <c r="N3" s="46">
        <f t="shared" si="0"/>
        <v>387</v>
      </c>
      <c r="O3" s="13">
        <f>SUM(L3:N3)</f>
        <v>3907</v>
      </c>
    </row>
    <row r="4" spans="3:15" x14ac:dyDescent="0.25">
      <c r="C4" s="46" t="s">
        <v>14</v>
      </c>
      <c r="D4" s="56" t="s">
        <v>32</v>
      </c>
      <c r="E4" s="6">
        <v>13</v>
      </c>
      <c r="F4" s="8">
        <v>92</v>
      </c>
      <c r="G4" s="10">
        <v>11</v>
      </c>
      <c r="H4" s="13">
        <v>116</v>
      </c>
      <c r="K4" s="13" t="s">
        <v>32</v>
      </c>
      <c r="L4" s="13">
        <f>SUM(E4:E6)</f>
        <v>48</v>
      </c>
      <c r="M4" s="13">
        <f t="shared" ref="M4:N4" si="1">SUM(F4:F6)</f>
        <v>669</v>
      </c>
      <c r="N4" s="13">
        <f t="shared" si="1"/>
        <v>217</v>
      </c>
      <c r="O4" s="13">
        <f>SUM(L4:N4)</f>
        <v>934</v>
      </c>
    </row>
    <row r="5" spans="3:15" x14ac:dyDescent="0.25">
      <c r="C5" s="46" t="s">
        <v>27</v>
      </c>
      <c r="D5" s="56" t="s">
        <v>32</v>
      </c>
      <c r="E5" s="6">
        <v>29</v>
      </c>
      <c r="F5" s="8">
        <v>558</v>
      </c>
      <c r="G5" s="10">
        <v>205</v>
      </c>
      <c r="H5" s="13">
        <v>792</v>
      </c>
      <c r="K5" s="13" t="s">
        <v>34</v>
      </c>
      <c r="L5" s="13">
        <f>SUM(E7:E12)</f>
        <v>103</v>
      </c>
      <c r="M5" s="13">
        <f t="shared" ref="M5:N5" si="2">SUM(F7:F12)</f>
        <v>917</v>
      </c>
      <c r="N5" s="13">
        <f t="shared" si="2"/>
        <v>102</v>
      </c>
      <c r="O5" s="13">
        <f t="shared" ref="O5:O7" si="3">SUM(L5:N5)</f>
        <v>1122</v>
      </c>
    </row>
    <row r="6" spans="3:15" x14ac:dyDescent="0.25">
      <c r="C6" s="46" t="s">
        <v>30</v>
      </c>
      <c r="D6" s="56" t="s">
        <v>32</v>
      </c>
      <c r="E6" s="6">
        <v>6</v>
      </c>
      <c r="F6" s="8">
        <v>19</v>
      </c>
      <c r="G6" s="10">
        <v>1</v>
      </c>
      <c r="H6" s="13">
        <v>26</v>
      </c>
      <c r="K6" s="13" t="s">
        <v>33</v>
      </c>
      <c r="L6" s="13">
        <f>SUM(E13:E17)</f>
        <v>53</v>
      </c>
      <c r="M6" s="13">
        <f t="shared" ref="M6:N6" si="4">SUM(F13:F17)</f>
        <v>312</v>
      </c>
      <c r="N6" s="13">
        <f t="shared" si="4"/>
        <v>7</v>
      </c>
      <c r="O6" s="13">
        <f t="shared" si="3"/>
        <v>372</v>
      </c>
    </row>
    <row r="7" spans="3:15" x14ac:dyDescent="0.25">
      <c r="C7" s="46" t="s">
        <v>17</v>
      </c>
      <c r="D7" s="56" t="s">
        <v>34</v>
      </c>
      <c r="E7" s="6">
        <v>37</v>
      </c>
      <c r="F7" s="8">
        <v>448</v>
      </c>
      <c r="G7" s="10">
        <v>39</v>
      </c>
      <c r="H7" s="13">
        <v>524</v>
      </c>
      <c r="K7" s="13" t="s">
        <v>31</v>
      </c>
      <c r="L7" s="13">
        <f>SUM(E18:E22)</f>
        <v>158</v>
      </c>
      <c r="M7" s="13">
        <f t="shared" ref="M7:N7" si="5">SUM(F18:F22)</f>
        <v>1260</v>
      </c>
      <c r="N7" s="13">
        <f t="shared" si="5"/>
        <v>61</v>
      </c>
      <c r="O7" s="13">
        <f t="shared" si="3"/>
        <v>1479</v>
      </c>
    </row>
    <row r="8" spans="3:15" x14ac:dyDescent="0.25">
      <c r="C8" s="46" t="s">
        <v>18</v>
      </c>
      <c r="D8" s="56" t="s">
        <v>34</v>
      </c>
      <c r="E8" s="6">
        <v>28</v>
      </c>
      <c r="F8" s="8">
        <v>154</v>
      </c>
      <c r="G8" s="10">
        <v>30</v>
      </c>
      <c r="H8" s="13">
        <v>212</v>
      </c>
      <c r="O8" s="45">
        <f>SUM(O4:O7)</f>
        <v>3907</v>
      </c>
    </row>
    <row r="9" spans="3:15" x14ac:dyDescent="0.25">
      <c r="C9" s="46" t="s">
        <v>21</v>
      </c>
      <c r="D9" s="56" t="s">
        <v>34</v>
      </c>
      <c r="E9" s="6">
        <v>1</v>
      </c>
      <c r="F9" s="8">
        <v>6</v>
      </c>
      <c r="G9" s="10">
        <v>0</v>
      </c>
      <c r="H9" s="13">
        <v>7</v>
      </c>
    </row>
    <row r="10" spans="3:15" x14ac:dyDescent="0.25">
      <c r="C10" s="46" t="s">
        <v>23</v>
      </c>
      <c r="D10" s="56" t="s">
        <v>34</v>
      </c>
      <c r="E10" s="6">
        <v>3</v>
      </c>
      <c r="F10" s="8">
        <v>42</v>
      </c>
      <c r="G10" s="10">
        <v>2</v>
      </c>
      <c r="H10" s="13">
        <v>47</v>
      </c>
    </row>
    <row r="11" spans="3:15" x14ac:dyDescent="0.25">
      <c r="C11" s="46" t="s">
        <v>24</v>
      </c>
      <c r="D11" s="56" t="s">
        <v>34</v>
      </c>
      <c r="E11" s="6">
        <v>15</v>
      </c>
      <c r="F11" s="8">
        <v>222</v>
      </c>
      <c r="G11" s="10">
        <v>31</v>
      </c>
      <c r="H11" s="13">
        <v>268</v>
      </c>
    </row>
    <row r="12" spans="3:15" x14ac:dyDescent="0.25">
      <c r="C12" s="46" t="s">
        <v>28</v>
      </c>
      <c r="D12" s="56" t="s">
        <v>34</v>
      </c>
      <c r="E12" s="6">
        <v>19</v>
      </c>
      <c r="F12" s="8">
        <v>45</v>
      </c>
      <c r="G12" s="10">
        <v>0</v>
      </c>
      <c r="H12" s="13">
        <v>64</v>
      </c>
      <c r="K12" s="13"/>
      <c r="L12" s="6" t="s">
        <v>39</v>
      </c>
      <c r="M12" s="8" t="s">
        <v>35</v>
      </c>
      <c r="N12" s="10" t="s">
        <v>40</v>
      </c>
      <c r="O12" s="13" t="s">
        <v>37</v>
      </c>
    </row>
    <row r="13" spans="3:15" x14ac:dyDescent="0.25">
      <c r="C13" s="46" t="s">
        <v>16</v>
      </c>
      <c r="D13" s="56" t="s">
        <v>33</v>
      </c>
      <c r="E13" s="6">
        <v>2</v>
      </c>
      <c r="F13" s="8">
        <v>26</v>
      </c>
      <c r="G13" s="10">
        <v>3</v>
      </c>
      <c r="H13" s="13">
        <v>31</v>
      </c>
      <c r="K13" s="13" t="s">
        <v>38</v>
      </c>
      <c r="L13" s="47">
        <f>L3/$O3</f>
        <v>9.2654210391604819E-2</v>
      </c>
      <c r="M13" s="47">
        <f t="shared" ref="M13:N13" si="6">M3/$O3</f>
        <v>0.80829280778090606</v>
      </c>
      <c r="N13" s="47">
        <f t="shared" si="6"/>
        <v>9.9052981827489117E-2</v>
      </c>
      <c r="O13" s="23">
        <f>SUM(L13:N13)</f>
        <v>1</v>
      </c>
    </row>
    <row r="14" spans="3:15" x14ac:dyDescent="0.25">
      <c r="C14" s="46" t="s">
        <v>19</v>
      </c>
      <c r="D14" s="56" t="s">
        <v>33</v>
      </c>
      <c r="E14" s="6">
        <v>0</v>
      </c>
      <c r="F14" s="8">
        <v>1</v>
      </c>
      <c r="G14" s="10">
        <v>0</v>
      </c>
      <c r="H14" s="13">
        <v>1</v>
      </c>
      <c r="K14" s="13" t="s">
        <v>32</v>
      </c>
      <c r="L14" s="47">
        <f t="shared" ref="L14:N14" si="7">L4/$O4</f>
        <v>5.1391862955032119E-2</v>
      </c>
      <c r="M14" s="47">
        <f t="shared" si="7"/>
        <v>0.71627408993576014</v>
      </c>
      <c r="N14" s="47">
        <f t="shared" si="7"/>
        <v>0.23233404710920771</v>
      </c>
      <c r="O14" s="23">
        <f t="shared" ref="O14:O17" si="8">SUM(L14:N14)</f>
        <v>1</v>
      </c>
    </row>
    <row r="15" spans="3:15" x14ac:dyDescent="0.25">
      <c r="C15" s="46" t="s">
        <v>22</v>
      </c>
      <c r="D15" s="56" t="s">
        <v>33</v>
      </c>
      <c r="E15" s="6">
        <v>45</v>
      </c>
      <c r="F15" s="8">
        <v>253</v>
      </c>
      <c r="G15" s="10">
        <v>3</v>
      </c>
      <c r="H15" s="13">
        <v>301</v>
      </c>
      <c r="K15" s="13" t="s">
        <v>34</v>
      </c>
      <c r="L15" s="47">
        <f t="shared" ref="L15:N15" si="9">L5/$O5</f>
        <v>9.1800356506238856E-2</v>
      </c>
      <c r="M15" s="47">
        <f t="shared" si="9"/>
        <v>0.8172905525846702</v>
      </c>
      <c r="N15" s="47">
        <f t="shared" si="9"/>
        <v>9.0909090909090912E-2</v>
      </c>
      <c r="O15" s="23">
        <f t="shared" si="8"/>
        <v>1</v>
      </c>
    </row>
    <row r="16" spans="3:15" x14ac:dyDescent="0.25">
      <c r="C16" s="46" t="s">
        <v>25</v>
      </c>
      <c r="D16" s="56" t="s">
        <v>33</v>
      </c>
      <c r="E16" s="6">
        <v>1</v>
      </c>
      <c r="F16" s="8">
        <v>6</v>
      </c>
      <c r="G16" s="10">
        <v>0</v>
      </c>
      <c r="H16" s="13">
        <v>7</v>
      </c>
      <c r="K16" s="13" t="s">
        <v>33</v>
      </c>
      <c r="L16" s="47">
        <f t="shared" ref="L16:N16" si="10">L6/$O6</f>
        <v>0.1424731182795699</v>
      </c>
      <c r="M16" s="47">
        <f t="shared" si="10"/>
        <v>0.83870967741935487</v>
      </c>
      <c r="N16" s="47">
        <f t="shared" si="10"/>
        <v>1.8817204301075269E-2</v>
      </c>
      <c r="O16" s="23">
        <f t="shared" si="8"/>
        <v>1</v>
      </c>
    </row>
    <row r="17" spans="2:15" x14ac:dyDescent="0.25">
      <c r="C17" s="46" t="s">
        <v>29</v>
      </c>
      <c r="D17" s="56" t="s">
        <v>33</v>
      </c>
      <c r="E17" s="6">
        <v>5</v>
      </c>
      <c r="F17" s="8">
        <v>26</v>
      </c>
      <c r="G17" s="10">
        <v>1</v>
      </c>
      <c r="H17" s="13">
        <v>32</v>
      </c>
      <c r="K17" s="13" t="s">
        <v>31</v>
      </c>
      <c r="L17" s="47">
        <f t="shared" ref="L17:N17" si="11">L7/$O7</f>
        <v>0.1068289384719405</v>
      </c>
      <c r="M17" s="47">
        <f t="shared" si="11"/>
        <v>0.85192697768762682</v>
      </c>
      <c r="N17" s="47">
        <f t="shared" si="11"/>
        <v>4.1244083840432724E-2</v>
      </c>
      <c r="O17" s="23">
        <f t="shared" si="8"/>
        <v>1</v>
      </c>
    </row>
    <row r="18" spans="2:15" x14ac:dyDescent="0.25">
      <c r="C18" s="46" t="s">
        <v>12</v>
      </c>
      <c r="D18" s="55" t="s">
        <v>31</v>
      </c>
      <c r="E18" s="6">
        <v>21</v>
      </c>
      <c r="F18" s="8">
        <v>84</v>
      </c>
      <c r="G18" s="10">
        <v>9</v>
      </c>
      <c r="H18" s="13">
        <v>114</v>
      </c>
    </row>
    <row r="19" spans="2:15" x14ac:dyDescent="0.25">
      <c r="C19" s="46" t="s">
        <v>13</v>
      </c>
      <c r="D19" s="55" t="s">
        <v>31</v>
      </c>
      <c r="E19" s="6">
        <v>8</v>
      </c>
      <c r="F19" s="8">
        <v>70</v>
      </c>
      <c r="G19" s="10">
        <v>12</v>
      </c>
      <c r="H19" s="13">
        <v>90</v>
      </c>
    </row>
    <row r="20" spans="2:15" x14ac:dyDescent="0.25">
      <c r="C20" s="46" t="s">
        <v>15</v>
      </c>
      <c r="D20" s="55" t="s">
        <v>31</v>
      </c>
      <c r="E20" s="6">
        <v>4</v>
      </c>
      <c r="F20" s="8">
        <v>28</v>
      </c>
      <c r="G20" s="10">
        <v>2</v>
      </c>
      <c r="H20" s="13">
        <v>34</v>
      </c>
    </row>
    <row r="21" spans="2:15" x14ac:dyDescent="0.25">
      <c r="C21" s="46" t="s">
        <v>20</v>
      </c>
      <c r="D21" s="55" t="s">
        <v>31</v>
      </c>
      <c r="E21" s="6">
        <v>118</v>
      </c>
      <c r="F21" s="8">
        <v>1058</v>
      </c>
      <c r="G21" s="10">
        <v>38</v>
      </c>
      <c r="H21" s="13">
        <v>1214</v>
      </c>
    </row>
    <row r="22" spans="2:15" x14ac:dyDescent="0.25">
      <c r="C22" s="46" t="s">
        <v>26</v>
      </c>
      <c r="D22" s="55" t="s">
        <v>31</v>
      </c>
      <c r="E22" s="6">
        <v>7</v>
      </c>
      <c r="F22" s="8">
        <v>20</v>
      </c>
      <c r="G22" s="10">
        <v>0</v>
      </c>
      <c r="H22" s="13">
        <v>27</v>
      </c>
    </row>
    <row r="24" spans="2:15" x14ac:dyDescent="0.25">
      <c r="E24">
        <f>SUM(E4:E22)</f>
        <v>362</v>
      </c>
      <c r="F24">
        <f t="shared" ref="F24:H24" si="12">SUM(F4:F22)</f>
        <v>3158</v>
      </c>
      <c r="G24">
        <f t="shared" si="12"/>
        <v>387</v>
      </c>
      <c r="H24">
        <f t="shared" si="12"/>
        <v>3907</v>
      </c>
    </row>
    <row r="26" spans="2:15" ht="15.75" thickBot="1" x14ac:dyDescent="0.3"/>
    <row r="27" spans="2:15" x14ac:dyDescent="0.25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8"/>
    </row>
    <row r="28" spans="2:15" x14ac:dyDescent="0.25">
      <c r="B28" s="39"/>
      <c r="C28" s="30"/>
      <c r="D28" s="49" t="s">
        <v>35</v>
      </c>
      <c r="E28" s="50" t="s">
        <v>39</v>
      </c>
      <c r="F28" s="51" t="s">
        <v>40</v>
      </c>
      <c r="G28" s="40"/>
      <c r="H28" s="40"/>
      <c r="I28" s="40"/>
      <c r="J28" s="40"/>
      <c r="K28" s="40"/>
      <c r="L28" s="40"/>
      <c r="M28" s="41"/>
    </row>
    <row r="29" spans="2:15" x14ac:dyDescent="0.25">
      <c r="B29" s="39"/>
      <c r="C29" s="30" t="s">
        <v>41</v>
      </c>
      <c r="D29" s="52">
        <v>0.80829280778090606</v>
      </c>
      <c r="E29" s="52">
        <v>9.2654210391604819E-2</v>
      </c>
      <c r="F29" s="52">
        <v>9.9052981827489117E-2</v>
      </c>
      <c r="G29" s="40"/>
      <c r="H29" s="40"/>
      <c r="I29" s="40"/>
      <c r="J29" s="40"/>
      <c r="K29" s="40"/>
      <c r="L29" s="40"/>
      <c r="M29" s="41"/>
    </row>
    <row r="30" spans="2:15" x14ac:dyDescent="0.25">
      <c r="B30" s="39"/>
      <c r="C30" s="30" t="s">
        <v>42</v>
      </c>
      <c r="D30" s="52">
        <v>0.71627408993576014</v>
      </c>
      <c r="E30" s="52">
        <v>5.1391862955032119E-2</v>
      </c>
      <c r="F30" s="52">
        <v>0.23233404710920771</v>
      </c>
      <c r="G30" s="40"/>
      <c r="H30" s="40"/>
      <c r="I30" s="40"/>
      <c r="J30" s="40"/>
      <c r="K30" s="40"/>
      <c r="L30" s="40"/>
      <c r="M30" s="41"/>
    </row>
    <row r="31" spans="2:15" x14ac:dyDescent="0.25">
      <c r="B31" s="39"/>
      <c r="C31" s="30" t="s">
        <v>43</v>
      </c>
      <c r="D31" s="52">
        <v>0.8172905525846702</v>
      </c>
      <c r="E31" s="52">
        <v>9.1800356506238856E-2</v>
      </c>
      <c r="F31" s="52">
        <v>9.0909090909090912E-2</v>
      </c>
      <c r="G31" s="40"/>
      <c r="H31" s="40"/>
      <c r="I31" s="40"/>
      <c r="J31" s="40"/>
      <c r="K31" s="40"/>
      <c r="L31" s="40"/>
      <c r="M31" s="41"/>
    </row>
    <row r="32" spans="2:15" x14ac:dyDescent="0.25">
      <c r="B32" s="39"/>
      <c r="C32" s="30" t="s">
        <v>44</v>
      </c>
      <c r="D32" s="52">
        <v>0.83870967741935487</v>
      </c>
      <c r="E32" s="52">
        <v>0.1424731182795699</v>
      </c>
      <c r="F32" s="52">
        <v>1.8817204301075269E-2</v>
      </c>
      <c r="G32" s="40"/>
      <c r="H32" s="40"/>
      <c r="I32" s="40"/>
      <c r="J32" s="40"/>
      <c r="K32" s="40"/>
      <c r="L32" s="40"/>
      <c r="M32" s="41"/>
    </row>
    <row r="33" spans="2:13" x14ac:dyDescent="0.25">
      <c r="B33" s="39"/>
      <c r="C33" s="30" t="s">
        <v>45</v>
      </c>
      <c r="D33" s="52">
        <v>0.85192697768762682</v>
      </c>
      <c r="E33" s="52">
        <v>0.1068289384719405</v>
      </c>
      <c r="F33" s="52">
        <v>4.1244083840432724E-2</v>
      </c>
      <c r="G33" s="40"/>
      <c r="H33" s="40"/>
      <c r="I33" s="40"/>
      <c r="J33" s="40"/>
      <c r="K33" s="40"/>
      <c r="L33" s="40"/>
      <c r="M33" s="41"/>
    </row>
    <row r="34" spans="2:13" x14ac:dyDescent="0.25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1"/>
    </row>
    <row r="35" spans="2:13" x14ac:dyDescent="0.25"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1"/>
    </row>
    <row r="36" spans="2:13" x14ac:dyDescent="0.25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1"/>
    </row>
    <row r="37" spans="2:13" x14ac:dyDescent="0.25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1"/>
    </row>
    <row r="38" spans="2:13" x14ac:dyDescent="0.25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1"/>
    </row>
    <row r="39" spans="2:13" x14ac:dyDescent="0.25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1"/>
    </row>
    <row r="40" spans="2:13" x14ac:dyDescent="0.25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1"/>
    </row>
    <row r="41" spans="2:13" x14ac:dyDescent="0.25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</row>
    <row r="42" spans="2:13" x14ac:dyDescent="0.25"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1"/>
    </row>
    <row r="43" spans="2:13" x14ac:dyDescent="0.25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1"/>
    </row>
    <row r="44" spans="2:13" ht="15.75" thickBot="1" x14ac:dyDescent="0.3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4"/>
    </row>
  </sheetData>
  <autoFilter ref="C3:H22" xr:uid="{18121D2B-88FB-4F2D-8D99-357A1CD1F08D}">
    <sortState xmlns:xlrd2="http://schemas.microsoft.com/office/spreadsheetml/2017/richdata2" ref="C4:H22">
      <sortCondition ref="D3:D22"/>
    </sortState>
  </autoFilter>
  <pageMargins left="0.7" right="0.7" top="0.75" bottom="0.75" header="0.3" footer="0.3"/>
  <ignoredErrors>
    <ignoredError sqref="L4:L7 M4:N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FE2C-CDF3-4B60-98DF-1CB6580DECE4}">
  <dimension ref="B2:AL49"/>
  <sheetViews>
    <sheetView tabSelected="1" topLeftCell="P19" zoomScaleNormal="100" workbookViewId="0">
      <selection activeCell="W52" sqref="W52"/>
    </sheetView>
  </sheetViews>
  <sheetFormatPr defaultColWidth="9.140625" defaultRowHeight="15" x14ac:dyDescent="0.25"/>
  <cols>
    <col min="1" max="1" width="3.42578125" style="2" customWidth="1"/>
    <col min="2" max="2" width="13.85546875" style="2" bestFit="1" customWidth="1"/>
    <col min="3" max="11" width="5.28515625" style="2" customWidth="1"/>
    <col min="12" max="12" width="11.140625" style="2" bestFit="1" customWidth="1"/>
    <col min="13" max="13" width="4.28515625" style="2" customWidth="1"/>
    <col min="14" max="14" width="13.85546875" style="2" bestFit="1" customWidth="1"/>
    <col min="15" max="15" width="16.140625" style="2" bestFit="1" customWidth="1"/>
    <col min="16" max="16" width="20" style="2" bestFit="1" customWidth="1"/>
    <col min="17" max="17" width="15.42578125" style="2" bestFit="1" customWidth="1"/>
    <col min="18" max="18" width="11.140625" style="2" bestFit="1" customWidth="1"/>
    <col min="19" max="19" width="4.28515625" style="2" customWidth="1"/>
    <col min="20" max="20" width="9.140625" style="2"/>
    <col min="21" max="21" width="19.42578125" style="2" bestFit="1" customWidth="1"/>
    <col min="22" max="22" width="20" style="2" bestFit="1" customWidth="1"/>
    <col min="23" max="23" width="16" style="2" bestFit="1" customWidth="1"/>
    <col min="24" max="24" width="15.42578125" style="2" bestFit="1" customWidth="1"/>
    <col min="25" max="16384" width="9.140625" style="2"/>
  </cols>
  <sheetData>
    <row r="2" spans="2:20" x14ac:dyDescent="0.25"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N2" s="3" t="s">
        <v>0</v>
      </c>
      <c r="O2" s="1"/>
      <c r="P2" s="1"/>
      <c r="Q2" s="1"/>
      <c r="R2" s="1"/>
    </row>
    <row r="3" spans="2:20" x14ac:dyDescent="0.25">
      <c r="B3" s="13" t="s">
        <v>10</v>
      </c>
      <c r="C3" s="4" t="s">
        <v>1</v>
      </c>
      <c r="D3" s="5" t="s">
        <v>2</v>
      </c>
      <c r="E3" s="6" t="s">
        <v>3</v>
      </c>
      <c r="F3" s="7" t="s">
        <v>4</v>
      </c>
      <c r="G3" s="8" t="s">
        <v>5</v>
      </c>
      <c r="H3" s="9" t="s">
        <v>6</v>
      </c>
      <c r="I3" s="10" t="s">
        <v>7</v>
      </c>
      <c r="J3" s="11" t="s">
        <v>8</v>
      </c>
      <c r="K3" s="12" t="s">
        <v>9</v>
      </c>
      <c r="L3" s="13" t="s">
        <v>11</v>
      </c>
      <c r="N3" s="13" t="s">
        <v>10</v>
      </c>
      <c r="O3" s="6" t="s">
        <v>39</v>
      </c>
      <c r="P3" s="8" t="s">
        <v>35</v>
      </c>
      <c r="Q3" s="10" t="s">
        <v>40</v>
      </c>
      <c r="R3" s="13" t="s">
        <v>11</v>
      </c>
    </row>
    <row r="4" spans="2:20" x14ac:dyDescent="0.25">
      <c r="B4" s="13" t="s">
        <v>12</v>
      </c>
      <c r="C4" s="4">
        <v>1</v>
      </c>
      <c r="D4" s="5">
        <v>1</v>
      </c>
      <c r="E4" s="6">
        <v>1</v>
      </c>
      <c r="F4" s="7">
        <v>18</v>
      </c>
      <c r="G4" s="8">
        <v>84</v>
      </c>
      <c r="H4" s="9">
        <v>8</v>
      </c>
      <c r="I4" s="10">
        <v>1</v>
      </c>
      <c r="J4" s="11"/>
      <c r="K4" s="12"/>
      <c r="L4" s="13">
        <v>114</v>
      </c>
      <c r="N4" s="13" t="s">
        <v>12</v>
      </c>
      <c r="O4" s="6">
        <f t="shared" ref="O4:O22" si="0">SUM(C4:F4)</f>
        <v>21</v>
      </c>
      <c r="P4" s="8">
        <v>84</v>
      </c>
      <c r="Q4" s="10">
        <f t="shared" ref="Q4:Q22" si="1">SUM(H4:K4)</f>
        <v>9</v>
      </c>
      <c r="R4" s="13">
        <f>SUM(O4:Q4)</f>
        <v>114</v>
      </c>
      <c r="T4" s="2" t="s">
        <v>46</v>
      </c>
    </row>
    <row r="5" spans="2:20" x14ac:dyDescent="0.25">
      <c r="B5" s="13" t="s">
        <v>13</v>
      </c>
      <c r="C5" s="4">
        <v>1</v>
      </c>
      <c r="D5" s="5">
        <v>1</v>
      </c>
      <c r="E5" s="6">
        <v>1</v>
      </c>
      <c r="F5" s="7">
        <v>5</v>
      </c>
      <c r="G5" s="8">
        <v>70</v>
      </c>
      <c r="H5" s="9">
        <v>2</v>
      </c>
      <c r="I5" s="10">
        <v>3</v>
      </c>
      <c r="J5" s="11">
        <v>2</v>
      </c>
      <c r="K5" s="12">
        <v>5</v>
      </c>
      <c r="L5" s="13">
        <v>90</v>
      </c>
      <c r="N5" s="13" t="s">
        <v>13</v>
      </c>
      <c r="O5" s="6">
        <f t="shared" si="0"/>
        <v>8</v>
      </c>
      <c r="P5" s="8">
        <v>70</v>
      </c>
      <c r="Q5" s="10">
        <f t="shared" si="1"/>
        <v>12</v>
      </c>
      <c r="R5" s="13">
        <f t="shared" ref="R5:R22" si="2">SUM(O5:Q5)</f>
        <v>90</v>
      </c>
      <c r="T5" s="2" t="s">
        <v>47</v>
      </c>
    </row>
    <row r="6" spans="2:20" x14ac:dyDescent="0.25">
      <c r="B6" s="13" t="s">
        <v>14</v>
      </c>
      <c r="C6" s="4">
        <v>3</v>
      </c>
      <c r="D6" s="5"/>
      <c r="E6" s="6">
        <v>3</v>
      </c>
      <c r="F6" s="7">
        <v>7</v>
      </c>
      <c r="G6" s="8">
        <v>92</v>
      </c>
      <c r="H6" s="9">
        <v>7</v>
      </c>
      <c r="I6" s="10">
        <v>3</v>
      </c>
      <c r="J6" s="11"/>
      <c r="K6" s="12">
        <v>1</v>
      </c>
      <c r="L6" s="13">
        <v>116</v>
      </c>
      <c r="N6" s="13" t="s">
        <v>14</v>
      </c>
      <c r="O6" s="6">
        <f t="shared" si="0"/>
        <v>13</v>
      </c>
      <c r="P6" s="8">
        <v>92</v>
      </c>
      <c r="Q6" s="10">
        <f t="shared" si="1"/>
        <v>11</v>
      </c>
      <c r="R6" s="13">
        <f t="shared" si="2"/>
        <v>116</v>
      </c>
      <c r="T6" s="2" t="s">
        <v>48</v>
      </c>
    </row>
    <row r="7" spans="2:20" x14ac:dyDescent="0.25">
      <c r="B7" s="13" t="s">
        <v>15</v>
      </c>
      <c r="C7" s="4"/>
      <c r="D7" s="5"/>
      <c r="E7" s="6"/>
      <c r="F7" s="7">
        <v>4</v>
      </c>
      <c r="G7" s="8">
        <v>28</v>
      </c>
      <c r="H7" s="9">
        <v>2</v>
      </c>
      <c r="I7" s="10"/>
      <c r="J7" s="11"/>
      <c r="K7" s="12"/>
      <c r="L7" s="13">
        <v>34</v>
      </c>
      <c r="N7" s="13" t="s">
        <v>15</v>
      </c>
      <c r="O7" s="6">
        <f t="shared" si="0"/>
        <v>4</v>
      </c>
      <c r="P7" s="8">
        <v>28</v>
      </c>
      <c r="Q7" s="10">
        <f t="shared" si="1"/>
        <v>2</v>
      </c>
      <c r="R7" s="13">
        <f t="shared" si="2"/>
        <v>34</v>
      </c>
      <c r="T7" s="2" t="s">
        <v>49</v>
      </c>
    </row>
    <row r="8" spans="2:20" x14ac:dyDescent="0.25">
      <c r="B8" s="13" t="s">
        <v>16</v>
      </c>
      <c r="C8" s="4">
        <v>1</v>
      </c>
      <c r="D8" s="5"/>
      <c r="E8" s="6">
        <v>1</v>
      </c>
      <c r="F8" s="7"/>
      <c r="G8" s="8">
        <v>26</v>
      </c>
      <c r="H8" s="9">
        <v>1</v>
      </c>
      <c r="I8" s="10"/>
      <c r="J8" s="11"/>
      <c r="K8" s="12">
        <v>2</v>
      </c>
      <c r="L8" s="13">
        <v>31</v>
      </c>
      <c r="N8" s="13" t="s">
        <v>16</v>
      </c>
      <c r="O8" s="6">
        <f t="shared" si="0"/>
        <v>2</v>
      </c>
      <c r="P8" s="8">
        <v>26</v>
      </c>
      <c r="Q8" s="10">
        <f t="shared" si="1"/>
        <v>3</v>
      </c>
      <c r="R8" s="13">
        <f t="shared" si="2"/>
        <v>31</v>
      </c>
      <c r="T8" s="2" t="s">
        <v>50</v>
      </c>
    </row>
    <row r="9" spans="2:20" x14ac:dyDescent="0.25">
      <c r="B9" s="13" t="s">
        <v>17</v>
      </c>
      <c r="C9" s="4"/>
      <c r="D9" s="5">
        <v>1</v>
      </c>
      <c r="E9" s="6">
        <v>5</v>
      </c>
      <c r="F9" s="7">
        <v>31</v>
      </c>
      <c r="G9" s="8">
        <v>448</v>
      </c>
      <c r="H9" s="9">
        <v>34</v>
      </c>
      <c r="I9" s="10">
        <v>3</v>
      </c>
      <c r="J9" s="11">
        <v>2</v>
      </c>
      <c r="K9" s="12"/>
      <c r="L9" s="13">
        <v>524</v>
      </c>
      <c r="N9" s="13" t="s">
        <v>17</v>
      </c>
      <c r="O9" s="6">
        <f t="shared" si="0"/>
        <v>37</v>
      </c>
      <c r="P9" s="8">
        <v>448</v>
      </c>
      <c r="Q9" s="10">
        <f t="shared" si="1"/>
        <v>39</v>
      </c>
      <c r="R9" s="13">
        <f t="shared" si="2"/>
        <v>524</v>
      </c>
      <c r="T9" s="2" t="s">
        <v>51</v>
      </c>
    </row>
    <row r="10" spans="2:20" x14ac:dyDescent="0.25">
      <c r="B10" s="13" t="s">
        <v>18</v>
      </c>
      <c r="C10" s="4">
        <v>3</v>
      </c>
      <c r="D10" s="5"/>
      <c r="E10" s="6">
        <v>7</v>
      </c>
      <c r="F10" s="7">
        <v>18</v>
      </c>
      <c r="G10" s="8">
        <v>154</v>
      </c>
      <c r="H10" s="9">
        <v>11</v>
      </c>
      <c r="I10" s="10">
        <v>8</v>
      </c>
      <c r="J10" s="11">
        <v>6</v>
      </c>
      <c r="K10" s="12">
        <v>5</v>
      </c>
      <c r="L10" s="13">
        <v>212</v>
      </c>
      <c r="N10" s="13" t="s">
        <v>18</v>
      </c>
      <c r="O10" s="6">
        <f t="shared" si="0"/>
        <v>28</v>
      </c>
      <c r="P10" s="8">
        <v>154</v>
      </c>
      <c r="Q10" s="10">
        <f t="shared" si="1"/>
        <v>30</v>
      </c>
      <c r="R10" s="13">
        <f t="shared" si="2"/>
        <v>212</v>
      </c>
      <c r="T10" s="2" t="s">
        <v>52</v>
      </c>
    </row>
    <row r="11" spans="2:20" x14ac:dyDescent="0.25">
      <c r="B11" s="13" t="s">
        <v>19</v>
      </c>
      <c r="C11" s="4"/>
      <c r="D11" s="5"/>
      <c r="E11" s="6"/>
      <c r="F11" s="7"/>
      <c r="G11" s="8">
        <v>1</v>
      </c>
      <c r="H11" s="9"/>
      <c r="I11" s="10"/>
      <c r="J11" s="11"/>
      <c r="K11" s="12"/>
      <c r="L11" s="13">
        <v>1</v>
      </c>
      <c r="N11" s="13" t="s">
        <v>19</v>
      </c>
      <c r="O11" s="6">
        <f t="shared" si="0"/>
        <v>0</v>
      </c>
      <c r="P11" s="8">
        <v>1</v>
      </c>
      <c r="Q11" s="10">
        <f t="shared" si="1"/>
        <v>0</v>
      </c>
      <c r="R11" s="13">
        <f t="shared" si="2"/>
        <v>1</v>
      </c>
      <c r="T11" s="2" t="s">
        <v>53</v>
      </c>
    </row>
    <row r="12" spans="2:20" x14ac:dyDescent="0.25">
      <c r="B12" s="13" t="s">
        <v>20</v>
      </c>
      <c r="C12" s="4">
        <v>12</v>
      </c>
      <c r="D12" s="5">
        <v>26</v>
      </c>
      <c r="E12" s="6">
        <v>28</v>
      </c>
      <c r="F12" s="7">
        <v>52</v>
      </c>
      <c r="G12" s="8">
        <v>1058</v>
      </c>
      <c r="H12" s="9">
        <v>14</v>
      </c>
      <c r="I12" s="10">
        <v>11</v>
      </c>
      <c r="J12" s="11">
        <v>7</v>
      </c>
      <c r="K12" s="12">
        <v>6</v>
      </c>
      <c r="L12" s="13">
        <v>1214</v>
      </c>
      <c r="N12" s="13" t="s">
        <v>20</v>
      </c>
      <c r="O12" s="6">
        <f t="shared" si="0"/>
        <v>118</v>
      </c>
      <c r="P12" s="8">
        <v>1058</v>
      </c>
      <c r="Q12" s="10">
        <f t="shared" si="1"/>
        <v>38</v>
      </c>
      <c r="R12" s="13">
        <f t="shared" si="2"/>
        <v>1214</v>
      </c>
      <c r="T12" s="2" t="s">
        <v>54</v>
      </c>
    </row>
    <row r="13" spans="2:20" x14ac:dyDescent="0.25">
      <c r="B13" s="13" t="s">
        <v>21</v>
      </c>
      <c r="C13" s="4">
        <v>1</v>
      </c>
      <c r="D13" s="5"/>
      <c r="E13" s="6"/>
      <c r="F13" s="7"/>
      <c r="G13" s="8">
        <v>6</v>
      </c>
      <c r="H13" s="9"/>
      <c r="I13" s="10"/>
      <c r="J13" s="11"/>
      <c r="K13" s="12"/>
      <c r="L13" s="13">
        <v>7</v>
      </c>
      <c r="N13" s="13" t="s">
        <v>21</v>
      </c>
      <c r="O13" s="6">
        <f t="shared" si="0"/>
        <v>1</v>
      </c>
      <c r="P13" s="8">
        <v>6</v>
      </c>
      <c r="Q13" s="10">
        <f t="shared" si="1"/>
        <v>0</v>
      </c>
      <c r="R13" s="13">
        <f t="shared" si="2"/>
        <v>7</v>
      </c>
      <c r="T13" s="2" t="s">
        <v>55</v>
      </c>
    </row>
    <row r="14" spans="2:20" x14ac:dyDescent="0.25">
      <c r="B14" s="13" t="s">
        <v>22</v>
      </c>
      <c r="C14" s="4">
        <v>4</v>
      </c>
      <c r="D14" s="5">
        <v>7</v>
      </c>
      <c r="E14" s="6">
        <v>11</v>
      </c>
      <c r="F14" s="7">
        <v>23</v>
      </c>
      <c r="G14" s="8">
        <v>253</v>
      </c>
      <c r="H14" s="9">
        <v>3</v>
      </c>
      <c r="I14" s="10"/>
      <c r="J14" s="11"/>
      <c r="K14" s="12"/>
      <c r="L14" s="13">
        <v>301</v>
      </c>
      <c r="N14" s="13" t="s">
        <v>22</v>
      </c>
      <c r="O14" s="6">
        <f t="shared" si="0"/>
        <v>45</v>
      </c>
      <c r="P14" s="8">
        <v>253</v>
      </c>
      <c r="Q14" s="10">
        <f t="shared" si="1"/>
        <v>3</v>
      </c>
      <c r="R14" s="13">
        <f t="shared" si="2"/>
        <v>301</v>
      </c>
      <c r="T14" s="2" t="s">
        <v>56</v>
      </c>
    </row>
    <row r="15" spans="2:20" x14ac:dyDescent="0.25">
      <c r="B15" s="13" t="s">
        <v>23</v>
      </c>
      <c r="C15" s="4"/>
      <c r="D15" s="5"/>
      <c r="E15" s="6"/>
      <c r="F15" s="7">
        <v>3</v>
      </c>
      <c r="G15" s="8">
        <v>42</v>
      </c>
      <c r="H15" s="9">
        <v>2</v>
      </c>
      <c r="I15" s="10"/>
      <c r="J15" s="11"/>
      <c r="K15" s="12"/>
      <c r="L15" s="13">
        <v>47</v>
      </c>
      <c r="N15" s="13" t="s">
        <v>23</v>
      </c>
      <c r="O15" s="6">
        <f t="shared" si="0"/>
        <v>3</v>
      </c>
      <c r="P15" s="8">
        <v>42</v>
      </c>
      <c r="Q15" s="10">
        <f t="shared" si="1"/>
        <v>2</v>
      </c>
      <c r="R15" s="13">
        <f t="shared" si="2"/>
        <v>47</v>
      </c>
      <c r="T15" s="2" t="s">
        <v>57</v>
      </c>
    </row>
    <row r="16" spans="2:20" x14ac:dyDescent="0.25">
      <c r="B16" s="13" t="s">
        <v>24</v>
      </c>
      <c r="C16" s="4">
        <v>2</v>
      </c>
      <c r="D16" s="5">
        <v>1</v>
      </c>
      <c r="E16" s="6">
        <v>2</v>
      </c>
      <c r="F16" s="7">
        <v>10</v>
      </c>
      <c r="G16" s="8">
        <v>222</v>
      </c>
      <c r="H16" s="9">
        <v>20</v>
      </c>
      <c r="I16" s="10">
        <v>7</v>
      </c>
      <c r="J16" s="11">
        <v>2</v>
      </c>
      <c r="K16" s="12">
        <v>2</v>
      </c>
      <c r="L16" s="13">
        <v>268</v>
      </c>
      <c r="N16" s="13" t="s">
        <v>24</v>
      </c>
      <c r="O16" s="6">
        <f t="shared" si="0"/>
        <v>15</v>
      </c>
      <c r="P16" s="8">
        <v>222</v>
      </c>
      <c r="Q16" s="10">
        <f t="shared" si="1"/>
        <v>31</v>
      </c>
      <c r="R16" s="13">
        <f t="shared" si="2"/>
        <v>268</v>
      </c>
      <c r="T16" s="2" t="s">
        <v>58</v>
      </c>
    </row>
    <row r="17" spans="2:38" x14ac:dyDescent="0.25">
      <c r="B17" s="13" t="s">
        <v>25</v>
      </c>
      <c r="C17" s="4">
        <v>1</v>
      </c>
      <c r="D17" s="5"/>
      <c r="E17" s="6"/>
      <c r="F17" s="7"/>
      <c r="G17" s="8">
        <v>6</v>
      </c>
      <c r="H17" s="9"/>
      <c r="I17" s="10"/>
      <c r="J17" s="11"/>
      <c r="K17" s="12"/>
      <c r="L17" s="13">
        <v>7</v>
      </c>
      <c r="N17" s="13" t="s">
        <v>25</v>
      </c>
      <c r="O17" s="6">
        <f t="shared" si="0"/>
        <v>1</v>
      </c>
      <c r="P17" s="8">
        <v>6</v>
      </c>
      <c r="Q17" s="10">
        <f t="shared" si="1"/>
        <v>0</v>
      </c>
      <c r="R17" s="13">
        <f t="shared" si="2"/>
        <v>7</v>
      </c>
      <c r="T17" s="2" t="s">
        <v>59</v>
      </c>
    </row>
    <row r="18" spans="2:38" x14ac:dyDescent="0.25">
      <c r="B18" s="13" t="s">
        <v>26</v>
      </c>
      <c r="C18" s="4"/>
      <c r="D18" s="5"/>
      <c r="E18" s="6"/>
      <c r="F18" s="7">
        <v>7</v>
      </c>
      <c r="G18" s="8">
        <v>20</v>
      </c>
      <c r="H18" s="9"/>
      <c r="I18" s="10"/>
      <c r="J18" s="11"/>
      <c r="K18" s="12"/>
      <c r="L18" s="13">
        <v>27</v>
      </c>
      <c r="N18" s="13" t="s">
        <v>26</v>
      </c>
      <c r="O18" s="6">
        <f t="shared" si="0"/>
        <v>7</v>
      </c>
      <c r="P18" s="8">
        <v>20</v>
      </c>
      <c r="Q18" s="10">
        <f t="shared" si="1"/>
        <v>0</v>
      </c>
      <c r="R18" s="13">
        <f t="shared" si="2"/>
        <v>27</v>
      </c>
      <c r="T18" s="2" t="s">
        <v>60</v>
      </c>
    </row>
    <row r="19" spans="2:38" x14ac:dyDescent="0.25">
      <c r="B19" s="13" t="s">
        <v>27</v>
      </c>
      <c r="C19" s="4">
        <v>4</v>
      </c>
      <c r="D19" s="5">
        <v>2</v>
      </c>
      <c r="E19" s="6">
        <v>6</v>
      </c>
      <c r="F19" s="7">
        <v>17</v>
      </c>
      <c r="G19" s="8">
        <v>558</v>
      </c>
      <c r="H19" s="9">
        <v>166</v>
      </c>
      <c r="I19" s="10">
        <v>26</v>
      </c>
      <c r="J19" s="11">
        <v>8</v>
      </c>
      <c r="K19" s="12">
        <v>5</v>
      </c>
      <c r="L19" s="13">
        <v>792</v>
      </c>
      <c r="N19" s="13" t="s">
        <v>27</v>
      </c>
      <c r="O19" s="6">
        <f t="shared" si="0"/>
        <v>29</v>
      </c>
      <c r="P19" s="8">
        <v>558</v>
      </c>
      <c r="Q19" s="10">
        <f t="shared" si="1"/>
        <v>205</v>
      </c>
      <c r="R19" s="13">
        <f t="shared" si="2"/>
        <v>792</v>
      </c>
      <c r="T19" s="2" t="s">
        <v>61</v>
      </c>
    </row>
    <row r="20" spans="2:38" x14ac:dyDescent="0.25">
      <c r="B20" s="13" t="s">
        <v>28</v>
      </c>
      <c r="C20" s="4"/>
      <c r="D20" s="5"/>
      <c r="E20" s="6"/>
      <c r="F20" s="7">
        <v>19</v>
      </c>
      <c r="G20" s="8">
        <v>45</v>
      </c>
      <c r="H20" s="9"/>
      <c r="I20" s="10"/>
      <c r="J20" s="11"/>
      <c r="K20" s="12"/>
      <c r="L20" s="13">
        <v>64</v>
      </c>
      <c r="N20" s="13" t="s">
        <v>28</v>
      </c>
      <c r="O20" s="6">
        <f t="shared" si="0"/>
        <v>19</v>
      </c>
      <c r="P20" s="8">
        <v>45</v>
      </c>
      <c r="Q20" s="10">
        <f t="shared" si="1"/>
        <v>0</v>
      </c>
      <c r="R20" s="13">
        <f t="shared" si="2"/>
        <v>64</v>
      </c>
      <c r="T20" s="2" t="s">
        <v>62</v>
      </c>
    </row>
    <row r="21" spans="2:38" x14ac:dyDescent="0.25">
      <c r="B21" s="13" t="s">
        <v>29</v>
      </c>
      <c r="C21" s="4"/>
      <c r="D21" s="5">
        <v>1</v>
      </c>
      <c r="E21" s="6">
        <v>1</v>
      </c>
      <c r="F21" s="7">
        <v>3</v>
      </c>
      <c r="G21" s="8">
        <v>26</v>
      </c>
      <c r="H21" s="9">
        <v>1</v>
      </c>
      <c r="I21" s="10"/>
      <c r="J21" s="11"/>
      <c r="K21" s="12"/>
      <c r="L21" s="13">
        <v>32</v>
      </c>
      <c r="N21" s="13" t="s">
        <v>29</v>
      </c>
      <c r="O21" s="6">
        <f t="shared" si="0"/>
        <v>5</v>
      </c>
      <c r="P21" s="8">
        <v>26</v>
      </c>
      <c r="Q21" s="10">
        <f t="shared" si="1"/>
        <v>1</v>
      </c>
      <c r="R21" s="13">
        <f t="shared" si="2"/>
        <v>32</v>
      </c>
      <c r="T21" s="2" t="s">
        <v>63</v>
      </c>
    </row>
    <row r="22" spans="2:38" x14ac:dyDescent="0.25">
      <c r="B22" s="13" t="s">
        <v>30</v>
      </c>
      <c r="C22" s="4">
        <v>1</v>
      </c>
      <c r="D22" s="5"/>
      <c r="E22" s="6"/>
      <c r="F22" s="7">
        <v>5</v>
      </c>
      <c r="G22" s="8">
        <v>19</v>
      </c>
      <c r="H22" s="9">
        <v>1</v>
      </c>
      <c r="I22" s="10"/>
      <c r="J22" s="11"/>
      <c r="K22" s="12"/>
      <c r="L22" s="13">
        <v>26</v>
      </c>
      <c r="N22" s="13" t="s">
        <v>30</v>
      </c>
      <c r="O22" s="6">
        <f t="shared" si="0"/>
        <v>6</v>
      </c>
      <c r="P22" s="8">
        <v>19</v>
      </c>
      <c r="Q22" s="10">
        <f t="shared" si="1"/>
        <v>1</v>
      </c>
      <c r="R22" s="13">
        <f t="shared" si="2"/>
        <v>26</v>
      </c>
      <c r="T22" s="2" t="s">
        <v>64</v>
      </c>
    </row>
    <row r="23" spans="2:38" x14ac:dyDescent="0.25">
      <c r="B23" s="13" t="s">
        <v>11</v>
      </c>
      <c r="C23" s="4">
        <v>34</v>
      </c>
      <c r="D23" s="5">
        <v>40</v>
      </c>
      <c r="E23" s="6">
        <v>66</v>
      </c>
      <c r="F23" s="7">
        <v>222</v>
      </c>
      <c r="G23" s="8">
        <v>3158</v>
      </c>
      <c r="H23" s="9">
        <v>272</v>
      </c>
      <c r="I23" s="10">
        <v>62</v>
      </c>
      <c r="J23" s="11">
        <v>27</v>
      </c>
      <c r="K23" s="12">
        <v>26</v>
      </c>
      <c r="L23" s="13">
        <v>3907</v>
      </c>
      <c r="N23" s="13" t="s">
        <v>11</v>
      </c>
      <c r="O23" s="25">
        <f>SUM(O4:O22)</f>
        <v>362</v>
      </c>
      <c r="P23" s="25">
        <f t="shared" ref="P23:R23" si="3">SUM(P4:P22)</f>
        <v>3158</v>
      </c>
      <c r="Q23" s="25">
        <f t="shared" si="3"/>
        <v>387</v>
      </c>
      <c r="R23" s="25">
        <f t="shared" si="3"/>
        <v>3907</v>
      </c>
    </row>
    <row r="24" spans="2:38" ht="15.75" thickBot="1" x14ac:dyDescent="0.3"/>
    <row r="25" spans="2:38" x14ac:dyDescent="0.25">
      <c r="C25" s="14">
        <f>C23/$L$23</f>
        <v>8.7023291528026611E-3</v>
      </c>
      <c r="D25" s="15">
        <f t="shared" ref="D25:K25" si="4">D23/$L$23</f>
        <v>1.0238034297414897E-2</v>
      </c>
      <c r="E25" s="16">
        <f t="shared" si="4"/>
        <v>1.6892756590734578E-2</v>
      </c>
      <c r="F25" s="17">
        <f t="shared" si="4"/>
        <v>5.6821090350652671E-2</v>
      </c>
      <c r="G25" s="18">
        <f t="shared" si="4"/>
        <v>0.80829280778090606</v>
      </c>
      <c r="H25" s="19">
        <f t="shared" si="4"/>
        <v>6.9618633222421289E-2</v>
      </c>
      <c r="I25" s="20">
        <f t="shared" si="4"/>
        <v>1.5868953160993089E-2</v>
      </c>
      <c r="J25" s="21">
        <f t="shared" si="4"/>
        <v>6.9106731507550551E-3</v>
      </c>
      <c r="K25" s="22">
        <f t="shared" si="4"/>
        <v>6.6547222933196828E-3</v>
      </c>
      <c r="O25" s="48">
        <f>O23/$R$23</f>
        <v>9.2654210391604819E-2</v>
      </c>
      <c r="P25" s="18">
        <f>P23/$R$23</f>
        <v>0.80829280778090606</v>
      </c>
      <c r="Q25" s="20">
        <f>Q23/$R$23</f>
        <v>9.9052981827489117E-2</v>
      </c>
      <c r="T25" s="26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8"/>
    </row>
    <row r="26" spans="2:38" x14ac:dyDescent="0.25">
      <c r="T26" s="29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1"/>
    </row>
    <row r="27" spans="2:38" x14ac:dyDescent="0.25">
      <c r="B27" s="3" t="s"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N27" s="3" t="s">
        <v>0</v>
      </c>
      <c r="O27" s="1"/>
      <c r="P27" s="1"/>
      <c r="Q27" s="1"/>
      <c r="R27" s="1"/>
      <c r="T27" s="29"/>
      <c r="U27" s="32" t="s">
        <v>0</v>
      </c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1"/>
    </row>
    <row r="28" spans="2:38" x14ac:dyDescent="0.25">
      <c r="B28" s="13" t="s">
        <v>10</v>
      </c>
      <c r="C28" s="4" t="s">
        <v>1</v>
      </c>
      <c r="D28" s="5" t="s">
        <v>2</v>
      </c>
      <c r="E28" s="6" t="s">
        <v>3</v>
      </c>
      <c r="F28" s="7" t="s">
        <v>4</v>
      </c>
      <c r="G28" s="8" t="s">
        <v>5</v>
      </c>
      <c r="H28" s="9" t="s">
        <v>6</v>
      </c>
      <c r="I28" s="10" t="s">
        <v>7</v>
      </c>
      <c r="J28" s="11" t="s">
        <v>8</v>
      </c>
      <c r="K28" s="12" t="s">
        <v>9</v>
      </c>
      <c r="L28" s="13" t="s">
        <v>11</v>
      </c>
      <c r="N28" s="13" t="s">
        <v>10</v>
      </c>
      <c r="O28" s="6" t="s">
        <v>39</v>
      </c>
      <c r="P28" s="8" t="s">
        <v>35</v>
      </c>
      <c r="Q28" s="10" t="s">
        <v>40</v>
      </c>
      <c r="R28" s="13" t="s">
        <v>11</v>
      </c>
      <c r="T28" s="29"/>
      <c r="U28" s="13" t="s">
        <v>10</v>
      </c>
      <c r="V28" s="8" t="s">
        <v>35</v>
      </c>
      <c r="W28" s="6" t="s">
        <v>39</v>
      </c>
      <c r="X28" s="10" t="s">
        <v>40</v>
      </c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1"/>
    </row>
    <row r="29" spans="2:38" x14ac:dyDescent="0.25">
      <c r="B29" s="13" t="s">
        <v>12</v>
      </c>
      <c r="C29" s="14">
        <f>C4/$L4</f>
        <v>8.771929824561403E-3</v>
      </c>
      <c r="D29" s="15">
        <f t="shared" ref="D29:J29" si="5">D4/$L4</f>
        <v>8.771929824561403E-3</v>
      </c>
      <c r="E29" s="16">
        <f t="shared" si="5"/>
        <v>8.771929824561403E-3</v>
      </c>
      <c r="F29" s="17">
        <f t="shared" si="5"/>
        <v>0.15789473684210525</v>
      </c>
      <c r="G29" s="18">
        <f t="shared" si="5"/>
        <v>0.73684210526315785</v>
      </c>
      <c r="H29" s="19">
        <f t="shared" si="5"/>
        <v>7.0175438596491224E-2</v>
      </c>
      <c r="I29" s="20">
        <f t="shared" si="5"/>
        <v>8.771929824561403E-3</v>
      </c>
      <c r="J29" s="21">
        <f t="shared" si="5"/>
        <v>0</v>
      </c>
      <c r="K29" s="22">
        <f>K4/$L4</f>
        <v>0</v>
      </c>
      <c r="L29" s="24">
        <f>SUM(C29:K29)</f>
        <v>1</v>
      </c>
      <c r="N29" s="13" t="s">
        <v>12</v>
      </c>
      <c r="O29" s="16">
        <f>O4/$R4</f>
        <v>0.18421052631578946</v>
      </c>
      <c r="P29" s="18">
        <f>P4/$R4</f>
        <v>0.73684210526315785</v>
      </c>
      <c r="Q29" s="20">
        <f>Q4/$R4</f>
        <v>7.8947368421052627E-2</v>
      </c>
      <c r="R29" s="24">
        <f t="shared" ref="R29:R47" si="6">SUM(O29:Q29)</f>
        <v>1</v>
      </c>
      <c r="T29" s="29">
        <v>114</v>
      </c>
      <c r="U29" s="13" t="s">
        <v>46</v>
      </c>
      <c r="V29" s="18">
        <v>0.73684210526315785</v>
      </c>
      <c r="W29" s="16">
        <v>0.18421052631578946</v>
      </c>
      <c r="X29" s="20">
        <v>7.8947368421052627E-2</v>
      </c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1"/>
    </row>
    <row r="30" spans="2:38" x14ac:dyDescent="0.25">
      <c r="B30" s="13" t="s">
        <v>13</v>
      </c>
      <c r="C30" s="14">
        <f t="shared" ref="C30:K45" si="7">C5/$L5</f>
        <v>1.1111111111111112E-2</v>
      </c>
      <c r="D30" s="15">
        <f t="shared" si="7"/>
        <v>1.1111111111111112E-2</v>
      </c>
      <c r="E30" s="16">
        <f t="shared" si="7"/>
        <v>1.1111111111111112E-2</v>
      </c>
      <c r="F30" s="17">
        <f t="shared" si="7"/>
        <v>5.5555555555555552E-2</v>
      </c>
      <c r="G30" s="18">
        <f t="shared" si="7"/>
        <v>0.77777777777777779</v>
      </c>
      <c r="H30" s="19">
        <f t="shared" si="7"/>
        <v>2.2222222222222223E-2</v>
      </c>
      <c r="I30" s="20">
        <f t="shared" si="7"/>
        <v>3.3333333333333333E-2</v>
      </c>
      <c r="J30" s="21">
        <f t="shared" si="7"/>
        <v>2.2222222222222223E-2</v>
      </c>
      <c r="K30" s="22">
        <f t="shared" si="7"/>
        <v>5.5555555555555552E-2</v>
      </c>
      <c r="L30" s="24">
        <f t="shared" ref="L30:L47" si="8">SUM(C30:K30)</f>
        <v>1</v>
      </c>
      <c r="N30" s="13" t="s">
        <v>13</v>
      </c>
      <c r="O30" s="16">
        <f t="shared" ref="O30:O47" si="9">O5/$R5</f>
        <v>8.8888888888888892E-2</v>
      </c>
      <c r="P30" s="18">
        <f t="shared" ref="P30:Q47" si="10">P5/$L5</f>
        <v>0.77777777777777779</v>
      </c>
      <c r="Q30" s="20">
        <f t="shared" si="10"/>
        <v>0.13333333333333333</v>
      </c>
      <c r="R30" s="24">
        <f t="shared" si="6"/>
        <v>1</v>
      </c>
      <c r="T30" s="29">
        <v>90</v>
      </c>
      <c r="U30" s="13" t="s">
        <v>47</v>
      </c>
      <c r="V30" s="18">
        <v>0.77777777777777779</v>
      </c>
      <c r="W30" s="16">
        <v>8.8888888888888892E-2</v>
      </c>
      <c r="X30" s="20">
        <v>0.13333333333333333</v>
      </c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1"/>
    </row>
    <row r="31" spans="2:38" x14ac:dyDescent="0.25">
      <c r="B31" s="13" t="s">
        <v>14</v>
      </c>
      <c r="C31" s="14">
        <f t="shared" si="7"/>
        <v>2.5862068965517241E-2</v>
      </c>
      <c r="D31" s="15">
        <f t="shared" si="7"/>
        <v>0</v>
      </c>
      <c r="E31" s="16">
        <f t="shared" si="7"/>
        <v>2.5862068965517241E-2</v>
      </c>
      <c r="F31" s="17">
        <f t="shared" si="7"/>
        <v>6.0344827586206899E-2</v>
      </c>
      <c r="G31" s="18">
        <f t="shared" si="7"/>
        <v>0.7931034482758621</v>
      </c>
      <c r="H31" s="19">
        <f t="shared" si="7"/>
        <v>6.0344827586206899E-2</v>
      </c>
      <c r="I31" s="20">
        <f t="shared" si="7"/>
        <v>2.5862068965517241E-2</v>
      </c>
      <c r="J31" s="21">
        <f t="shared" si="7"/>
        <v>0</v>
      </c>
      <c r="K31" s="22">
        <f t="shared" si="7"/>
        <v>8.6206896551724137E-3</v>
      </c>
      <c r="L31" s="24">
        <f t="shared" si="8"/>
        <v>0.99999999999999989</v>
      </c>
      <c r="N31" s="13" t="s">
        <v>14</v>
      </c>
      <c r="O31" s="16">
        <f t="shared" si="9"/>
        <v>0.11206896551724138</v>
      </c>
      <c r="P31" s="18">
        <f t="shared" si="10"/>
        <v>0.7931034482758621</v>
      </c>
      <c r="Q31" s="20">
        <f t="shared" si="10"/>
        <v>9.4827586206896547E-2</v>
      </c>
      <c r="R31" s="24">
        <f t="shared" si="6"/>
        <v>1</v>
      </c>
      <c r="T31" s="29">
        <v>116</v>
      </c>
      <c r="U31" s="13" t="s">
        <v>48</v>
      </c>
      <c r="V31" s="18">
        <v>0.7931034482758621</v>
      </c>
      <c r="W31" s="16">
        <v>0.11206896551724138</v>
      </c>
      <c r="X31" s="20">
        <v>9.4827586206896547E-2</v>
      </c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1"/>
    </row>
    <row r="32" spans="2:38" x14ac:dyDescent="0.25">
      <c r="B32" s="13" t="s">
        <v>15</v>
      </c>
      <c r="C32" s="14">
        <f t="shared" si="7"/>
        <v>0</v>
      </c>
      <c r="D32" s="15">
        <f t="shared" si="7"/>
        <v>0</v>
      </c>
      <c r="E32" s="16">
        <f t="shared" si="7"/>
        <v>0</v>
      </c>
      <c r="F32" s="17">
        <f t="shared" si="7"/>
        <v>0.11764705882352941</v>
      </c>
      <c r="G32" s="18">
        <f t="shared" si="7"/>
        <v>0.82352941176470584</v>
      </c>
      <c r="H32" s="19">
        <f t="shared" si="7"/>
        <v>5.8823529411764705E-2</v>
      </c>
      <c r="I32" s="20">
        <f t="shared" si="7"/>
        <v>0</v>
      </c>
      <c r="J32" s="21">
        <f t="shared" si="7"/>
        <v>0</v>
      </c>
      <c r="K32" s="22">
        <f t="shared" si="7"/>
        <v>0</v>
      </c>
      <c r="L32" s="24">
        <f t="shared" si="8"/>
        <v>1</v>
      </c>
      <c r="N32" s="13" t="s">
        <v>15</v>
      </c>
      <c r="O32" s="16">
        <f t="shared" si="9"/>
        <v>0.11764705882352941</v>
      </c>
      <c r="P32" s="18">
        <f t="shared" si="10"/>
        <v>0.82352941176470584</v>
      </c>
      <c r="Q32" s="20">
        <f t="shared" si="10"/>
        <v>5.8823529411764705E-2</v>
      </c>
      <c r="R32" s="24">
        <f t="shared" si="6"/>
        <v>1</v>
      </c>
      <c r="T32" s="29">
        <v>34</v>
      </c>
      <c r="U32" s="13" t="s">
        <v>49</v>
      </c>
      <c r="V32" s="18">
        <v>0.82352941176470584</v>
      </c>
      <c r="W32" s="16">
        <v>0.11764705882352941</v>
      </c>
      <c r="X32" s="20">
        <v>5.8823529411764705E-2</v>
      </c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1"/>
    </row>
    <row r="33" spans="2:38" x14ac:dyDescent="0.25">
      <c r="B33" s="13" t="s">
        <v>16</v>
      </c>
      <c r="C33" s="14">
        <f t="shared" si="7"/>
        <v>3.2258064516129031E-2</v>
      </c>
      <c r="D33" s="15">
        <f t="shared" si="7"/>
        <v>0</v>
      </c>
      <c r="E33" s="16">
        <f t="shared" si="7"/>
        <v>3.2258064516129031E-2</v>
      </c>
      <c r="F33" s="17">
        <f t="shared" si="7"/>
        <v>0</v>
      </c>
      <c r="G33" s="18">
        <f t="shared" si="7"/>
        <v>0.83870967741935487</v>
      </c>
      <c r="H33" s="19">
        <f t="shared" si="7"/>
        <v>3.2258064516129031E-2</v>
      </c>
      <c r="I33" s="20">
        <f t="shared" si="7"/>
        <v>0</v>
      </c>
      <c r="J33" s="21">
        <f t="shared" si="7"/>
        <v>0</v>
      </c>
      <c r="K33" s="22">
        <f t="shared" si="7"/>
        <v>6.4516129032258063E-2</v>
      </c>
      <c r="L33" s="24">
        <f t="shared" si="8"/>
        <v>1</v>
      </c>
      <c r="N33" s="13" t="s">
        <v>16</v>
      </c>
      <c r="O33" s="16">
        <f t="shared" si="9"/>
        <v>6.4516129032258063E-2</v>
      </c>
      <c r="P33" s="18">
        <f t="shared" si="10"/>
        <v>0.83870967741935487</v>
      </c>
      <c r="Q33" s="20">
        <f t="shared" si="10"/>
        <v>9.6774193548387094E-2</v>
      </c>
      <c r="R33" s="24">
        <f t="shared" si="6"/>
        <v>1</v>
      </c>
      <c r="T33" s="29">
        <v>31</v>
      </c>
      <c r="U33" s="13" t="s">
        <v>50</v>
      </c>
      <c r="V33" s="18">
        <v>0.83870967741935487</v>
      </c>
      <c r="W33" s="16">
        <v>6.4516129032258063E-2</v>
      </c>
      <c r="X33" s="20">
        <v>9.6774193548387094E-2</v>
      </c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1"/>
    </row>
    <row r="34" spans="2:38" x14ac:dyDescent="0.25">
      <c r="B34" s="13" t="s">
        <v>17</v>
      </c>
      <c r="C34" s="14">
        <f t="shared" si="7"/>
        <v>0</v>
      </c>
      <c r="D34" s="15">
        <f t="shared" si="7"/>
        <v>1.9083969465648854E-3</v>
      </c>
      <c r="E34" s="16">
        <f t="shared" si="7"/>
        <v>9.5419847328244278E-3</v>
      </c>
      <c r="F34" s="17">
        <f t="shared" si="7"/>
        <v>5.9160305343511452E-2</v>
      </c>
      <c r="G34" s="18">
        <f t="shared" si="7"/>
        <v>0.85496183206106868</v>
      </c>
      <c r="H34" s="19">
        <f t="shared" si="7"/>
        <v>6.4885496183206104E-2</v>
      </c>
      <c r="I34" s="20">
        <f t="shared" si="7"/>
        <v>5.7251908396946565E-3</v>
      </c>
      <c r="J34" s="21">
        <f t="shared" si="7"/>
        <v>3.8167938931297708E-3</v>
      </c>
      <c r="K34" s="22">
        <f t="shared" si="7"/>
        <v>0</v>
      </c>
      <c r="L34" s="24">
        <f t="shared" si="8"/>
        <v>1</v>
      </c>
      <c r="N34" s="13" t="s">
        <v>17</v>
      </c>
      <c r="O34" s="16">
        <f t="shared" si="9"/>
        <v>7.061068702290077E-2</v>
      </c>
      <c r="P34" s="18">
        <f t="shared" si="10"/>
        <v>0.85496183206106868</v>
      </c>
      <c r="Q34" s="20">
        <f t="shared" si="10"/>
        <v>7.4427480916030533E-2</v>
      </c>
      <c r="R34" s="24">
        <f t="shared" si="6"/>
        <v>1</v>
      </c>
      <c r="T34" s="29">
        <v>524</v>
      </c>
      <c r="U34" s="13" t="s">
        <v>51</v>
      </c>
      <c r="V34" s="18">
        <v>0.85496183206106868</v>
      </c>
      <c r="W34" s="16">
        <v>7.061068702290077E-2</v>
      </c>
      <c r="X34" s="20">
        <v>7.4427480916030533E-2</v>
      </c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1"/>
    </row>
    <row r="35" spans="2:38" x14ac:dyDescent="0.25">
      <c r="B35" s="13" t="s">
        <v>18</v>
      </c>
      <c r="C35" s="14">
        <f t="shared" si="7"/>
        <v>1.4150943396226415E-2</v>
      </c>
      <c r="D35" s="15">
        <f t="shared" si="7"/>
        <v>0</v>
      </c>
      <c r="E35" s="16">
        <f t="shared" si="7"/>
        <v>3.3018867924528301E-2</v>
      </c>
      <c r="F35" s="17">
        <f t="shared" si="7"/>
        <v>8.4905660377358486E-2</v>
      </c>
      <c r="G35" s="18">
        <f t="shared" si="7"/>
        <v>0.72641509433962259</v>
      </c>
      <c r="H35" s="19">
        <f t="shared" si="7"/>
        <v>5.1886792452830191E-2</v>
      </c>
      <c r="I35" s="20">
        <f t="shared" si="7"/>
        <v>3.7735849056603772E-2</v>
      </c>
      <c r="J35" s="21">
        <f t="shared" si="7"/>
        <v>2.8301886792452831E-2</v>
      </c>
      <c r="K35" s="22">
        <f t="shared" si="7"/>
        <v>2.358490566037736E-2</v>
      </c>
      <c r="L35" s="24">
        <f t="shared" si="8"/>
        <v>1</v>
      </c>
      <c r="N35" s="13" t="s">
        <v>18</v>
      </c>
      <c r="O35" s="16">
        <f t="shared" si="9"/>
        <v>0.13207547169811321</v>
      </c>
      <c r="P35" s="18">
        <f t="shared" si="10"/>
        <v>0.72641509433962259</v>
      </c>
      <c r="Q35" s="20">
        <f t="shared" si="10"/>
        <v>0.14150943396226415</v>
      </c>
      <c r="R35" s="24">
        <f t="shared" si="6"/>
        <v>0.99999999999999989</v>
      </c>
      <c r="T35" s="29">
        <v>212</v>
      </c>
      <c r="U35" s="13" t="s">
        <v>52</v>
      </c>
      <c r="V35" s="18">
        <v>0.72641509433962259</v>
      </c>
      <c r="W35" s="16">
        <v>0.13207547169811321</v>
      </c>
      <c r="X35" s="20">
        <v>0.14150943396226415</v>
      </c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1"/>
    </row>
    <row r="36" spans="2:38" x14ac:dyDescent="0.25">
      <c r="B36" s="13" t="s">
        <v>19</v>
      </c>
      <c r="C36" s="14">
        <f t="shared" si="7"/>
        <v>0</v>
      </c>
      <c r="D36" s="15">
        <f t="shared" si="7"/>
        <v>0</v>
      </c>
      <c r="E36" s="16">
        <f t="shared" si="7"/>
        <v>0</v>
      </c>
      <c r="F36" s="17">
        <f t="shared" si="7"/>
        <v>0</v>
      </c>
      <c r="G36" s="18">
        <f t="shared" si="7"/>
        <v>1</v>
      </c>
      <c r="H36" s="19">
        <f t="shared" si="7"/>
        <v>0</v>
      </c>
      <c r="I36" s="20">
        <f t="shared" si="7"/>
        <v>0</v>
      </c>
      <c r="J36" s="21">
        <f t="shared" si="7"/>
        <v>0</v>
      </c>
      <c r="K36" s="22">
        <f t="shared" si="7"/>
        <v>0</v>
      </c>
      <c r="L36" s="24">
        <f t="shared" si="8"/>
        <v>1</v>
      </c>
      <c r="N36" s="13" t="s">
        <v>19</v>
      </c>
      <c r="O36" s="16">
        <f t="shared" si="9"/>
        <v>0</v>
      </c>
      <c r="P36" s="18">
        <f t="shared" si="10"/>
        <v>1</v>
      </c>
      <c r="Q36" s="20">
        <f t="shared" si="10"/>
        <v>0</v>
      </c>
      <c r="R36" s="24">
        <f t="shared" si="6"/>
        <v>1</v>
      </c>
      <c r="T36" s="29">
        <v>1</v>
      </c>
      <c r="U36" s="13" t="s">
        <v>53</v>
      </c>
      <c r="V36" s="18">
        <v>1</v>
      </c>
      <c r="W36" s="16">
        <v>0</v>
      </c>
      <c r="X36" s="20">
        <v>0</v>
      </c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1"/>
    </row>
    <row r="37" spans="2:38" x14ac:dyDescent="0.25">
      <c r="B37" s="13" t="s">
        <v>20</v>
      </c>
      <c r="C37" s="14">
        <f t="shared" si="7"/>
        <v>9.8846787479406912E-3</v>
      </c>
      <c r="D37" s="15">
        <f t="shared" si="7"/>
        <v>2.1416803953871501E-2</v>
      </c>
      <c r="E37" s="16">
        <f t="shared" si="7"/>
        <v>2.3064250411861616E-2</v>
      </c>
      <c r="F37" s="17">
        <f t="shared" si="7"/>
        <v>4.2833607907743002E-2</v>
      </c>
      <c r="G37" s="18">
        <f t="shared" si="7"/>
        <v>0.87149917627677098</v>
      </c>
      <c r="H37" s="19">
        <f t="shared" si="7"/>
        <v>1.1532125205930808E-2</v>
      </c>
      <c r="I37" s="20">
        <f t="shared" si="7"/>
        <v>9.0609555189456337E-3</v>
      </c>
      <c r="J37" s="21">
        <f t="shared" si="7"/>
        <v>5.7660626029654039E-3</v>
      </c>
      <c r="K37" s="22">
        <f t="shared" si="7"/>
        <v>4.9423393739703456E-3</v>
      </c>
      <c r="L37" s="24">
        <f t="shared" si="8"/>
        <v>1</v>
      </c>
      <c r="N37" s="13" t="s">
        <v>20</v>
      </c>
      <c r="O37" s="16">
        <f t="shared" si="9"/>
        <v>9.7199341021416807E-2</v>
      </c>
      <c r="P37" s="18">
        <f t="shared" si="10"/>
        <v>0.87149917627677098</v>
      </c>
      <c r="Q37" s="20">
        <f t="shared" si="10"/>
        <v>3.130148270181219E-2</v>
      </c>
      <c r="R37" s="24">
        <f t="shared" si="6"/>
        <v>1</v>
      </c>
      <c r="T37" s="29">
        <v>1214</v>
      </c>
      <c r="U37" s="13" t="s">
        <v>54</v>
      </c>
      <c r="V37" s="18">
        <v>0.87149917627677098</v>
      </c>
      <c r="W37" s="16">
        <v>9.7199341021416807E-2</v>
      </c>
      <c r="X37" s="20">
        <v>3.130148270181219E-2</v>
      </c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1"/>
    </row>
    <row r="38" spans="2:38" x14ac:dyDescent="0.25">
      <c r="B38" s="13" t="s">
        <v>21</v>
      </c>
      <c r="C38" s="14">
        <f t="shared" si="7"/>
        <v>0.14285714285714285</v>
      </c>
      <c r="D38" s="15">
        <f t="shared" si="7"/>
        <v>0</v>
      </c>
      <c r="E38" s="16">
        <f t="shared" si="7"/>
        <v>0</v>
      </c>
      <c r="F38" s="17">
        <f t="shared" si="7"/>
        <v>0</v>
      </c>
      <c r="G38" s="18">
        <f t="shared" si="7"/>
        <v>0.8571428571428571</v>
      </c>
      <c r="H38" s="19">
        <f t="shared" si="7"/>
        <v>0</v>
      </c>
      <c r="I38" s="20">
        <f t="shared" si="7"/>
        <v>0</v>
      </c>
      <c r="J38" s="21">
        <f t="shared" si="7"/>
        <v>0</v>
      </c>
      <c r="K38" s="22">
        <f t="shared" si="7"/>
        <v>0</v>
      </c>
      <c r="L38" s="24">
        <f t="shared" si="8"/>
        <v>1</v>
      </c>
      <c r="N38" s="13" t="s">
        <v>21</v>
      </c>
      <c r="O38" s="16">
        <f t="shared" si="9"/>
        <v>0.14285714285714285</v>
      </c>
      <c r="P38" s="18">
        <f t="shared" si="10"/>
        <v>0.8571428571428571</v>
      </c>
      <c r="Q38" s="20">
        <f t="shared" si="10"/>
        <v>0</v>
      </c>
      <c r="R38" s="24">
        <f t="shared" si="6"/>
        <v>1</v>
      </c>
      <c r="T38" s="29">
        <v>7</v>
      </c>
      <c r="U38" s="13" t="s">
        <v>55</v>
      </c>
      <c r="V38" s="18">
        <v>0.8571428571428571</v>
      </c>
      <c r="W38" s="16">
        <v>0.14285714285714285</v>
      </c>
      <c r="X38" s="20">
        <v>0</v>
      </c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1"/>
    </row>
    <row r="39" spans="2:38" x14ac:dyDescent="0.25">
      <c r="B39" s="13" t="s">
        <v>22</v>
      </c>
      <c r="C39" s="14">
        <f t="shared" si="7"/>
        <v>1.3289036544850499E-2</v>
      </c>
      <c r="D39" s="15">
        <f t="shared" si="7"/>
        <v>2.3255813953488372E-2</v>
      </c>
      <c r="E39" s="16">
        <f t="shared" si="7"/>
        <v>3.6544850498338874E-2</v>
      </c>
      <c r="F39" s="17">
        <f t="shared" si="7"/>
        <v>7.6411960132890366E-2</v>
      </c>
      <c r="G39" s="18">
        <f t="shared" si="7"/>
        <v>0.84053156146179397</v>
      </c>
      <c r="H39" s="19">
        <f t="shared" si="7"/>
        <v>9.9667774086378731E-3</v>
      </c>
      <c r="I39" s="20">
        <f t="shared" si="7"/>
        <v>0</v>
      </c>
      <c r="J39" s="21">
        <f t="shared" si="7"/>
        <v>0</v>
      </c>
      <c r="K39" s="22">
        <f t="shared" si="7"/>
        <v>0</v>
      </c>
      <c r="L39" s="24">
        <f t="shared" si="8"/>
        <v>0.99999999999999989</v>
      </c>
      <c r="N39" s="13" t="s">
        <v>22</v>
      </c>
      <c r="O39" s="16">
        <f t="shared" si="9"/>
        <v>0.14950166112956811</v>
      </c>
      <c r="P39" s="18">
        <f t="shared" si="10"/>
        <v>0.84053156146179397</v>
      </c>
      <c r="Q39" s="20">
        <f t="shared" si="10"/>
        <v>9.9667774086378731E-3</v>
      </c>
      <c r="R39" s="24">
        <f t="shared" si="6"/>
        <v>0.99999999999999989</v>
      </c>
      <c r="T39" s="29">
        <v>301</v>
      </c>
      <c r="U39" s="13" t="s">
        <v>56</v>
      </c>
      <c r="V39" s="18">
        <v>0.84053156146179397</v>
      </c>
      <c r="W39" s="16">
        <v>0.14950166112956811</v>
      </c>
      <c r="X39" s="20">
        <v>9.9667774086378731E-3</v>
      </c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1"/>
    </row>
    <row r="40" spans="2:38" x14ac:dyDescent="0.25">
      <c r="B40" s="13" t="s">
        <v>23</v>
      </c>
      <c r="C40" s="14">
        <f t="shared" si="7"/>
        <v>0</v>
      </c>
      <c r="D40" s="15">
        <f t="shared" si="7"/>
        <v>0</v>
      </c>
      <c r="E40" s="16">
        <f t="shared" si="7"/>
        <v>0</v>
      </c>
      <c r="F40" s="17">
        <f t="shared" si="7"/>
        <v>6.3829787234042548E-2</v>
      </c>
      <c r="G40" s="18">
        <f t="shared" si="7"/>
        <v>0.8936170212765957</v>
      </c>
      <c r="H40" s="19">
        <f t="shared" si="7"/>
        <v>4.2553191489361701E-2</v>
      </c>
      <c r="I40" s="20">
        <f t="shared" si="7"/>
        <v>0</v>
      </c>
      <c r="J40" s="21">
        <f t="shared" si="7"/>
        <v>0</v>
      </c>
      <c r="K40" s="22">
        <f t="shared" si="7"/>
        <v>0</v>
      </c>
      <c r="L40" s="24">
        <f t="shared" si="8"/>
        <v>0.99999999999999989</v>
      </c>
      <c r="N40" s="13" t="s">
        <v>23</v>
      </c>
      <c r="O40" s="16">
        <f t="shared" si="9"/>
        <v>6.3829787234042548E-2</v>
      </c>
      <c r="P40" s="18">
        <f t="shared" si="10"/>
        <v>0.8936170212765957</v>
      </c>
      <c r="Q40" s="20">
        <f t="shared" si="10"/>
        <v>4.2553191489361701E-2</v>
      </c>
      <c r="R40" s="24">
        <f t="shared" si="6"/>
        <v>0.99999999999999989</v>
      </c>
      <c r="T40" s="29">
        <v>47</v>
      </c>
      <c r="U40" s="13" t="s">
        <v>57</v>
      </c>
      <c r="V40" s="18">
        <v>0.8936170212765957</v>
      </c>
      <c r="W40" s="16">
        <v>6.3829787234042548E-2</v>
      </c>
      <c r="X40" s="20">
        <v>4.2553191489361701E-2</v>
      </c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1"/>
    </row>
    <row r="41" spans="2:38" x14ac:dyDescent="0.25">
      <c r="B41" s="13" t="s">
        <v>24</v>
      </c>
      <c r="C41" s="14">
        <f t="shared" si="7"/>
        <v>7.462686567164179E-3</v>
      </c>
      <c r="D41" s="15">
        <f t="shared" si="7"/>
        <v>3.7313432835820895E-3</v>
      </c>
      <c r="E41" s="16">
        <f t="shared" si="7"/>
        <v>7.462686567164179E-3</v>
      </c>
      <c r="F41" s="17">
        <f t="shared" si="7"/>
        <v>3.7313432835820892E-2</v>
      </c>
      <c r="G41" s="18">
        <f t="shared" si="7"/>
        <v>0.82835820895522383</v>
      </c>
      <c r="H41" s="19">
        <f t="shared" si="7"/>
        <v>7.4626865671641784E-2</v>
      </c>
      <c r="I41" s="20">
        <f t="shared" si="7"/>
        <v>2.6119402985074626E-2</v>
      </c>
      <c r="J41" s="21">
        <f t="shared" si="7"/>
        <v>7.462686567164179E-3</v>
      </c>
      <c r="K41" s="22">
        <f t="shared" si="7"/>
        <v>7.462686567164179E-3</v>
      </c>
      <c r="L41" s="24">
        <f t="shared" si="8"/>
        <v>1</v>
      </c>
      <c r="N41" s="13" t="s">
        <v>24</v>
      </c>
      <c r="O41" s="16">
        <f t="shared" si="9"/>
        <v>5.5970149253731345E-2</v>
      </c>
      <c r="P41" s="18">
        <f t="shared" si="10"/>
        <v>0.82835820895522383</v>
      </c>
      <c r="Q41" s="20">
        <f t="shared" si="10"/>
        <v>0.11567164179104478</v>
      </c>
      <c r="R41" s="24">
        <f t="shared" si="6"/>
        <v>1</v>
      </c>
      <c r="T41" s="29">
        <v>268</v>
      </c>
      <c r="U41" s="13" t="s">
        <v>58</v>
      </c>
      <c r="V41" s="18">
        <v>0.82835820895522383</v>
      </c>
      <c r="W41" s="16">
        <v>5.5970149253731345E-2</v>
      </c>
      <c r="X41" s="20">
        <v>0.11567164179104478</v>
      </c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1"/>
    </row>
    <row r="42" spans="2:38" x14ac:dyDescent="0.25">
      <c r="B42" s="13" t="s">
        <v>25</v>
      </c>
      <c r="C42" s="14">
        <f t="shared" si="7"/>
        <v>0.14285714285714285</v>
      </c>
      <c r="D42" s="15">
        <f t="shared" si="7"/>
        <v>0</v>
      </c>
      <c r="E42" s="16">
        <f t="shared" si="7"/>
        <v>0</v>
      </c>
      <c r="F42" s="17">
        <f t="shared" si="7"/>
        <v>0</v>
      </c>
      <c r="G42" s="18">
        <f t="shared" si="7"/>
        <v>0.8571428571428571</v>
      </c>
      <c r="H42" s="19">
        <f t="shared" si="7"/>
        <v>0</v>
      </c>
      <c r="I42" s="20">
        <f t="shared" si="7"/>
        <v>0</v>
      </c>
      <c r="J42" s="21">
        <f t="shared" si="7"/>
        <v>0</v>
      </c>
      <c r="K42" s="22">
        <f t="shared" si="7"/>
        <v>0</v>
      </c>
      <c r="L42" s="24">
        <f t="shared" si="8"/>
        <v>1</v>
      </c>
      <c r="N42" s="13" t="s">
        <v>25</v>
      </c>
      <c r="O42" s="16">
        <f t="shared" si="9"/>
        <v>0.14285714285714285</v>
      </c>
      <c r="P42" s="18">
        <f t="shared" si="10"/>
        <v>0.8571428571428571</v>
      </c>
      <c r="Q42" s="20">
        <f t="shared" si="10"/>
        <v>0</v>
      </c>
      <c r="R42" s="24">
        <f t="shared" si="6"/>
        <v>1</v>
      </c>
      <c r="T42" s="29">
        <v>7</v>
      </c>
      <c r="U42" s="13" t="s">
        <v>59</v>
      </c>
      <c r="V42" s="18">
        <v>0.8571428571428571</v>
      </c>
      <c r="W42" s="16">
        <v>0.14285714285714285</v>
      </c>
      <c r="X42" s="20">
        <v>0</v>
      </c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1"/>
    </row>
    <row r="43" spans="2:38" x14ac:dyDescent="0.25">
      <c r="B43" s="13" t="s">
        <v>26</v>
      </c>
      <c r="C43" s="14">
        <f t="shared" si="7"/>
        <v>0</v>
      </c>
      <c r="D43" s="15">
        <f t="shared" si="7"/>
        <v>0</v>
      </c>
      <c r="E43" s="16">
        <f t="shared" si="7"/>
        <v>0</v>
      </c>
      <c r="F43" s="17">
        <f t="shared" si="7"/>
        <v>0.25925925925925924</v>
      </c>
      <c r="G43" s="18">
        <f t="shared" si="7"/>
        <v>0.7407407407407407</v>
      </c>
      <c r="H43" s="19">
        <f t="shared" si="7"/>
        <v>0</v>
      </c>
      <c r="I43" s="20">
        <f t="shared" si="7"/>
        <v>0</v>
      </c>
      <c r="J43" s="21">
        <f t="shared" si="7"/>
        <v>0</v>
      </c>
      <c r="K43" s="22">
        <f t="shared" si="7"/>
        <v>0</v>
      </c>
      <c r="L43" s="24">
        <f t="shared" si="8"/>
        <v>1</v>
      </c>
      <c r="N43" s="13" t="s">
        <v>26</v>
      </c>
      <c r="O43" s="16">
        <f t="shared" si="9"/>
        <v>0.25925925925925924</v>
      </c>
      <c r="P43" s="18">
        <f t="shared" si="10"/>
        <v>0.7407407407407407</v>
      </c>
      <c r="Q43" s="20">
        <f t="shared" si="10"/>
        <v>0</v>
      </c>
      <c r="R43" s="24">
        <f t="shared" si="6"/>
        <v>1</v>
      </c>
      <c r="T43" s="29">
        <v>27</v>
      </c>
      <c r="U43" s="13" t="s">
        <v>60</v>
      </c>
      <c r="V43" s="18">
        <v>0.7407407407407407</v>
      </c>
      <c r="W43" s="16">
        <v>0.25925925925925924</v>
      </c>
      <c r="X43" s="20">
        <v>0</v>
      </c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1"/>
    </row>
    <row r="44" spans="2:38" x14ac:dyDescent="0.25">
      <c r="B44" s="13" t="s">
        <v>27</v>
      </c>
      <c r="C44" s="14">
        <f t="shared" si="7"/>
        <v>5.0505050505050509E-3</v>
      </c>
      <c r="D44" s="15">
        <f t="shared" si="7"/>
        <v>2.5252525252525255E-3</v>
      </c>
      <c r="E44" s="16">
        <f t="shared" si="7"/>
        <v>7.575757575757576E-3</v>
      </c>
      <c r="F44" s="17">
        <f t="shared" si="7"/>
        <v>2.1464646464646464E-2</v>
      </c>
      <c r="G44" s="18">
        <f t="shared" si="7"/>
        <v>0.70454545454545459</v>
      </c>
      <c r="H44" s="19">
        <f t="shared" si="7"/>
        <v>0.20959595959595959</v>
      </c>
      <c r="I44" s="20">
        <f t="shared" si="7"/>
        <v>3.2828282828282832E-2</v>
      </c>
      <c r="J44" s="21">
        <f t="shared" si="7"/>
        <v>1.0101010101010102E-2</v>
      </c>
      <c r="K44" s="22">
        <f t="shared" si="7"/>
        <v>6.313131313131313E-3</v>
      </c>
      <c r="L44" s="24">
        <f t="shared" si="8"/>
        <v>1</v>
      </c>
      <c r="N44" s="13" t="s">
        <v>27</v>
      </c>
      <c r="O44" s="16">
        <f t="shared" si="9"/>
        <v>3.6616161616161616E-2</v>
      </c>
      <c r="P44" s="18">
        <f t="shared" si="10"/>
        <v>0.70454545454545459</v>
      </c>
      <c r="Q44" s="20">
        <f t="shared" si="10"/>
        <v>0.25883838383838381</v>
      </c>
      <c r="R44" s="24">
        <f t="shared" si="6"/>
        <v>1</v>
      </c>
      <c r="T44" s="29">
        <v>792</v>
      </c>
      <c r="U44" s="13" t="s">
        <v>61</v>
      </c>
      <c r="V44" s="18">
        <v>0.70454545454545459</v>
      </c>
      <c r="W44" s="16">
        <v>3.6616161616161616E-2</v>
      </c>
      <c r="X44" s="20">
        <v>0.25883838383838381</v>
      </c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1"/>
    </row>
    <row r="45" spans="2:38" x14ac:dyDescent="0.25">
      <c r="B45" s="13" t="s">
        <v>28</v>
      </c>
      <c r="C45" s="14">
        <f t="shared" si="7"/>
        <v>0</v>
      </c>
      <c r="D45" s="15">
        <f t="shared" si="7"/>
        <v>0</v>
      </c>
      <c r="E45" s="16">
        <f t="shared" si="7"/>
        <v>0</v>
      </c>
      <c r="F45" s="17">
        <f t="shared" si="7"/>
        <v>0.296875</v>
      </c>
      <c r="G45" s="18">
        <f t="shared" si="7"/>
        <v>0.703125</v>
      </c>
      <c r="H45" s="19">
        <f t="shared" si="7"/>
        <v>0</v>
      </c>
      <c r="I45" s="20">
        <f t="shared" si="7"/>
        <v>0</v>
      </c>
      <c r="J45" s="21">
        <f t="shared" si="7"/>
        <v>0</v>
      </c>
      <c r="K45" s="22">
        <f t="shared" si="7"/>
        <v>0</v>
      </c>
      <c r="L45" s="24">
        <f t="shared" si="8"/>
        <v>1</v>
      </c>
      <c r="N45" s="13" t="s">
        <v>28</v>
      </c>
      <c r="O45" s="16">
        <f t="shared" si="9"/>
        <v>0.296875</v>
      </c>
      <c r="P45" s="18">
        <f t="shared" si="10"/>
        <v>0.703125</v>
      </c>
      <c r="Q45" s="20">
        <f t="shared" si="10"/>
        <v>0</v>
      </c>
      <c r="R45" s="24">
        <f t="shared" si="6"/>
        <v>1</v>
      </c>
      <c r="T45" s="29">
        <v>64</v>
      </c>
      <c r="U45" s="13" t="s">
        <v>62</v>
      </c>
      <c r="V45" s="18">
        <v>0.703125</v>
      </c>
      <c r="W45" s="16">
        <v>0.296875</v>
      </c>
      <c r="X45" s="20">
        <v>0</v>
      </c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1"/>
    </row>
    <row r="46" spans="2:38" x14ac:dyDescent="0.25">
      <c r="B46" s="13" t="s">
        <v>29</v>
      </c>
      <c r="C46" s="14">
        <f t="shared" ref="C46:K47" si="11">C21/$L21</f>
        <v>0</v>
      </c>
      <c r="D46" s="15">
        <f t="shared" si="11"/>
        <v>3.125E-2</v>
      </c>
      <c r="E46" s="16">
        <f t="shared" si="11"/>
        <v>3.125E-2</v>
      </c>
      <c r="F46" s="17">
        <f t="shared" si="11"/>
        <v>9.375E-2</v>
      </c>
      <c r="G46" s="18">
        <f t="shared" si="11"/>
        <v>0.8125</v>
      </c>
      <c r="H46" s="19">
        <f t="shared" si="11"/>
        <v>3.125E-2</v>
      </c>
      <c r="I46" s="20">
        <f t="shared" si="11"/>
        <v>0</v>
      </c>
      <c r="J46" s="21">
        <f t="shared" si="11"/>
        <v>0</v>
      </c>
      <c r="K46" s="22">
        <f t="shared" si="11"/>
        <v>0</v>
      </c>
      <c r="L46" s="24">
        <f t="shared" si="8"/>
        <v>1</v>
      </c>
      <c r="N46" s="13" t="s">
        <v>29</v>
      </c>
      <c r="O46" s="16">
        <f t="shared" si="9"/>
        <v>0.15625</v>
      </c>
      <c r="P46" s="18">
        <f t="shared" si="10"/>
        <v>0.8125</v>
      </c>
      <c r="Q46" s="20">
        <f t="shared" si="10"/>
        <v>3.125E-2</v>
      </c>
      <c r="R46" s="24">
        <f t="shared" si="6"/>
        <v>1</v>
      </c>
      <c r="T46" s="29">
        <v>32</v>
      </c>
      <c r="U46" s="13" t="s">
        <v>63</v>
      </c>
      <c r="V46" s="18">
        <v>0.8125</v>
      </c>
      <c r="W46" s="16">
        <v>0.15625</v>
      </c>
      <c r="X46" s="20">
        <v>3.125E-2</v>
      </c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1"/>
    </row>
    <row r="47" spans="2:38" x14ac:dyDescent="0.25">
      <c r="B47" s="13" t="s">
        <v>30</v>
      </c>
      <c r="C47" s="14">
        <f t="shared" si="11"/>
        <v>3.8461538461538464E-2</v>
      </c>
      <c r="D47" s="15">
        <f t="shared" si="11"/>
        <v>0</v>
      </c>
      <c r="E47" s="16">
        <f t="shared" si="11"/>
        <v>0</v>
      </c>
      <c r="F47" s="17">
        <f t="shared" si="11"/>
        <v>0.19230769230769232</v>
      </c>
      <c r="G47" s="18">
        <f t="shared" si="11"/>
        <v>0.73076923076923073</v>
      </c>
      <c r="H47" s="19">
        <f t="shared" si="11"/>
        <v>3.8461538461538464E-2</v>
      </c>
      <c r="I47" s="20">
        <f t="shared" si="11"/>
        <v>0</v>
      </c>
      <c r="J47" s="21">
        <f t="shared" si="11"/>
        <v>0</v>
      </c>
      <c r="K47" s="22">
        <f t="shared" si="11"/>
        <v>0</v>
      </c>
      <c r="L47" s="24">
        <f t="shared" si="8"/>
        <v>0.99999999999999989</v>
      </c>
      <c r="N47" s="13" t="s">
        <v>30</v>
      </c>
      <c r="O47" s="16">
        <f t="shared" si="9"/>
        <v>0.23076923076923078</v>
      </c>
      <c r="P47" s="18">
        <f t="shared" si="10"/>
        <v>0.73076923076923073</v>
      </c>
      <c r="Q47" s="20">
        <f t="shared" si="10"/>
        <v>3.8461538461538464E-2</v>
      </c>
      <c r="R47" s="24">
        <f t="shared" si="6"/>
        <v>0.99999999999999989</v>
      </c>
      <c r="T47" s="29">
        <v>26</v>
      </c>
      <c r="U47" s="13" t="s">
        <v>64</v>
      </c>
      <c r="V47" s="18">
        <v>0.73076923076923073</v>
      </c>
      <c r="W47" s="16">
        <v>0.23076923076923078</v>
      </c>
      <c r="X47" s="20">
        <v>3.8461538461538464E-2</v>
      </c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1"/>
    </row>
    <row r="48" spans="2:38" x14ac:dyDescent="0.25">
      <c r="T48" s="29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1"/>
    </row>
    <row r="49" spans="20:38" ht="15.75" thickBot="1" x14ac:dyDescent="0.3">
      <c r="T49" s="33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5"/>
    </row>
  </sheetData>
  <pageMargins left="0.7" right="0.7" top="0.75" bottom="0.75" header="0.3" footer="0.3"/>
  <ignoredErrors>
    <ignoredError sqref="O4:O22 Q4:Q2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1a</vt:lpstr>
      <vt:lpstr>Figure 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Bariamis</dc:creator>
  <cp:lastModifiedBy>Nihat Zal</cp:lastModifiedBy>
  <dcterms:created xsi:type="dcterms:W3CDTF">2021-06-30T06:13:01Z</dcterms:created>
  <dcterms:modified xsi:type="dcterms:W3CDTF">2021-09-23T10:18:38Z</dcterms:modified>
</cp:coreProperties>
</file>